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9.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0.xml" ContentType="application/vnd.openxmlformats-officedocument.spreadsheetml.comments+xml"/>
  <Override PartName="/xl/drawings/drawing20.xml" ContentType="application/vnd.openxmlformats-officedocument.drawing+xml"/>
  <Override PartName="/xl/comments11.xml" ContentType="application/vnd.openxmlformats-officedocument.spreadsheetml.comments+xml"/>
  <Override PartName="/xl/drawings/drawing21.xml" ContentType="application/vnd.openxmlformats-officedocument.drawing+xml"/>
  <Override PartName="/xl/comments12.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13.xml" ContentType="application/vnd.openxmlformats-officedocument.spreadsheetml.comments+xml"/>
  <Override PartName="/xl/drawings/drawing24.xml" ContentType="application/vnd.openxmlformats-officedocument.drawing+xml"/>
  <Override PartName="/xl/comments14.xml" ContentType="application/vnd.openxmlformats-officedocument.spreadsheetml.comments+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always" codeName="ThisWorkbook"/>
  <mc:AlternateContent xmlns:mc="http://schemas.openxmlformats.org/markup-compatibility/2006">
    <mc:Choice Requires="x15">
      <x15ac:absPath xmlns:x15ac="http://schemas.microsoft.com/office/spreadsheetml/2010/11/ac" url="C:\Users\301772\Desktop\認定申請様式（4月修正）\"/>
    </mc:Choice>
  </mc:AlternateContent>
  <bookViews>
    <workbookView xWindow="15" yWindow="150" windowWidth="9585" windowHeight="11820" tabRatio="855" activeTab="1"/>
  </bookViews>
  <sheets>
    <sheet name="一覧表" sheetId="62" r:id="rId1"/>
    <sheet name="様式1" sheetId="2" r:id="rId2"/>
    <sheet name="様式2" sheetId="72" r:id="rId3"/>
    <sheet name="様式3" sheetId="73" r:id="rId4"/>
    <sheet name="様式4" sheetId="5" r:id="rId5"/>
    <sheet name="代表者氏名・役員一覧" sheetId="80" r:id="rId6"/>
    <sheet name="様式5" sheetId="34" r:id="rId7"/>
    <sheet name="様式５別添１" sheetId="60" r:id="rId8"/>
    <sheet name="様式５別添２" sheetId="66" r:id="rId9"/>
    <sheet name="様式５添付３ " sheetId="71" r:id="rId10"/>
    <sheet name="様式５添付４" sheetId="78" r:id="rId11"/>
    <sheet name="様式５添付5" sheetId="79" r:id="rId12"/>
    <sheet name="様式6" sheetId="74" r:id="rId13"/>
    <sheet name="様式6（記入例１）" sheetId="54" r:id="rId14"/>
    <sheet name="様式6（記入例２）" sheetId="65" r:id="rId15"/>
    <sheet name="様式7の1 " sheetId="68" r:id="rId16"/>
    <sheet name="様式7の3" sheetId="75" r:id="rId17"/>
    <sheet name="様式8" sheetId="11" r:id="rId18"/>
    <sheet name="様式8 (記載例)" sheetId="67" r:id="rId19"/>
    <sheet name="様式9" sheetId="76" r:id="rId20"/>
    <sheet name="様式10" sheetId="48" r:id="rId21"/>
    <sheet name="様式12" sheetId="15" r:id="rId22"/>
    <sheet name="様式13の１" sheetId="29" r:id="rId23"/>
    <sheet name="様式13の２(自己評価)" sheetId="32" r:id="rId24"/>
    <sheet name="様式14 " sheetId="37" r:id="rId25"/>
    <sheet name="裏面作成ツール" sheetId="81" r:id="rId26"/>
    <sheet name="様式15の１" sheetId="56" r:id="rId27"/>
    <sheet name="様式15の２" sheetId="57" r:id="rId28"/>
    <sheet name="様式16の２" sheetId="21" r:id="rId29"/>
    <sheet name="様式17" sheetId="77" r:id="rId30"/>
    <sheet name="様式18" sheetId="33" r:id="rId31"/>
    <sheet name="登録用" sheetId="23" state="hidden" r:id="rId32"/>
  </sheets>
  <externalReferences>
    <externalReference r:id="rId33"/>
    <externalReference r:id="rId34"/>
    <externalReference r:id="rId35"/>
    <externalReference r:id="rId36"/>
  </externalReferences>
  <definedNames>
    <definedName name="_xlnm._FilterDatabase" localSheetId="22">様式13の１!$C$28:$G$39</definedName>
    <definedName name="_key" localSheetId="5" hidden="1">#REF!</definedName>
    <definedName name="_key" hidden="1">#REF!</definedName>
    <definedName name="_Key1" localSheetId="5" hidden="1">#REF!</definedName>
    <definedName name="_Key1" localSheetId="25" hidden="1">#REF!</definedName>
    <definedName name="_Key1" hidden="1">#REF!</definedName>
    <definedName name="_Key2" localSheetId="5" hidden="1">#REF!</definedName>
    <definedName name="_Key2" localSheetId="25" hidden="1">#REF!</definedName>
    <definedName name="_Key2" hidden="1">#REF!</definedName>
    <definedName name="_Order1" hidden="1">255</definedName>
    <definedName name="_Order2" hidden="1">255</definedName>
    <definedName name="_Sor" localSheetId="5" hidden="1">#REF!</definedName>
    <definedName name="_Sor" localSheetId="25" hidden="1">#REF!</definedName>
    <definedName name="_Sor" hidden="1">#REF!</definedName>
    <definedName name="_Sort" localSheetId="5" hidden="1">#REF!</definedName>
    <definedName name="_Sort" localSheetId="25" hidden="1">#REF!</definedName>
    <definedName name="_Sort" hidden="1">#REF!</definedName>
    <definedName name="a" localSheetId="5" hidden="1">#REF!</definedName>
    <definedName name="a" localSheetId="25" hidden="1">#REF!</definedName>
    <definedName name="a" hidden="1">#REF!</definedName>
    <definedName name="aa" localSheetId="5" hidden="1">#REF!</definedName>
    <definedName name="aa" hidden="1">#REF!</definedName>
    <definedName name="aaa" localSheetId="5" hidden="1">#REF!</definedName>
    <definedName name="aaa" hidden="1">#REF!</definedName>
    <definedName name="aaaa" localSheetId="5" hidden="1">#REF!</definedName>
    <definedName name="aaaa" hidden="1">#REF!</definedName>
    <definedName name="aaaaa" localSheetId="5" hidden="1">#REF!</definedName>
    <definedName name="aaaaa" hidden="1">#REF!</definedName>
    <definedName name="aaaaaa" localSheetId="5" hidden="1">#REF!</definedName>
    <definedName name="aaaaaa" hidden="1">#REF!</definedName>
    <definedName name="abc" localSheetId="5" hidden="1">#REF!</definedName>
    <definedName name="abc" hidden="1">#REF!</definedName>
    <definedName name="ass" localSheetId="5" hidden="1">#REF!</definedName>
    <definedName name="ass" hidden="1">#REF!</definedName>
    <definedName name="b" localSheetId="5" hidden="1">#REF!</definedName>
    <definedName name="b" hidden="1">#REF!</definedName>
    <definedName name="bb" localSheetId="5" hidden="1">#REF!</definedName>
    <definedName name="bb" hidden="1">#REF!</definedName>
    <definedName name="bbb" localSheetId="5" hidden="1">#REF!</definedName>
    <definedName name="bbb" hidden="1">#REF!</definedName>
    <definedName name="bhgh" localSheetId="5" hidden="1">#REF!</definedName>
    <definedName name="bhgh" hidden="1">#REF!</definedName>
    <definedName name="bjh" localSheetId="5" hidden="1">#REF!</definedName>
    <definedName name="bjh" hidden="1">#REF!</definedName>
    <definedName name="d" localSheetId="5" hidden="1">#REF!</definedName>
    <definedName name="d" hidden="1">#REF!</definedName>
    <definedName name="dd" localSheetId="5" hidden="1">#REF!</definedName>
    <definedName name="dd" hidden="1">#REF!</definedName>
    <definedName name="dfd" localSheetId="5" hidden="1">#REF!</definedName>
    <definedName name="dfd" hidden="1">#REF!</definedName>
    <definedName name="dfdf" localSheetId="5" hidden="1">#REF!</definedName>
    <definedName name="dfdf" hidden="1">#REF!</definedName>
    <definedName name="dfdfdf" localSheetId="5" hidden="1">#REF!</definedName>
    <definedName name="dfdfdf" hidden="1">#REF!</definedName>
    <definedName name="dfdfdfd" localSheetId="5" hidden="1">#REF!</definedName>
    <definedName name="dfdfdfd" hidden="1">#REF!</definedName>
    <definedName name="dfdff" localSheetId="5" hidden="1">#REF!</definedName>
    <definedName name="dfdff" hidden="1">#REF!</definedName>
    <definedName name="dw" localSheetId="5" hidden="1">#REF!</definedName>
    <definedName name="dw" hidden="1">#REF!</definedName>
    <definedName name="dwd" localSheetId="5" hidden="1">#REF!</definedName>
    <definedName name="dwd" hidden="1">#REF!</definedName>
    <definedName name="dwdw" localSheetId="5" hidden="1">#REF!</definedName>
    <definedName name="dwdw" hidden="1">#REF!</definedName>
    <definedName name="dwdwd" localSheetId="5" hidden="1">#REF!</definedName>
    <definedName name="dwdwd" hidden="1">#REF!</definedName>
    <definedName name="e" localSheetId="5" hidden="1">#REF!</definedName>
    <definedName name="e" hidden="1">#REF!</definedName>
    <definedName name="ee" localSheetId="5" hidden="1">#REF!</definedName>
    <definedName name="ee" hidden="1">#REF!</definedName>
    <definedName name="eee" localSheetId="5" hidden="1">#REF!</definedName>
    <definedName name="eee" hidden="1">#REF!</definedName>
    <definedName name="eeee" localSheetId="5" hidden="1">#REF!</definedName>
    <definedName name="eeee" hidden="1">#REF!</definedName>
    <definedName name="eeeee" localSheetId="5" hidden="1">#REF!</definedName>
    <definedName name="eeeee" hidden="1">#REF!</definedName>
    <definedName name="eeeeee" localSheetId="5" hidden="1">#REF!</definedName>
    <definedName name="eeeeee" hidden="1">#REF!</definedName>
    <definedName name="eeeeeee" localSheetId="5" hidden="1">#REF!</definedName>
    <definedName name="eeeeeee" hidden="1">#REF!</definedName>
    <definedName name="eeeeeeee" localSheetId="5" hidden="1">#REF!</definedName>
    <definedName name="eeeeeeee" hidden="1">#REF!</definedName>
    <definedName name="eeeeeeeee" localSheetId="5" hidden="1">#REF!</definedName>
    <definedName name="eeeeeeeee" hidden="1">#REF!</definedName>
    <definedName name="eeeeeeeeee" localSheetId="5" hidden="1">#REF!</definedName>
    <definedName name="eeeeeeeeee" hidden="1">#REF!</definedName>
    <definedName name="Esub" localSheetId="5" hidden="1">#REF!</definedName>
    <definedName name="Esub" localSheetId="25" hidden="1">#REF!</definedName>
    <definedName name="Esub" hidden="1">#REF!</definedName>
    <definedName name="Esub一覧" localSheetId="5" hidden="1">#REF!</definedName>
    <definedName name="Esub一覧" localSheetId="25" hidden="1">#REF!</definedName>
    <definedName name="Esub一覧" hidden="1">#REF!</definedName>
    <definedName name="f" localSheetId="5" hidden="1">#REF!</definedName>
    <definedName name="f" hidden="1">#REF!</definedName>
    <definedName name="fd" localSheetId="5" hidden="1">#REF!</definedName>
    <definedName name="fd" hidden="1">#REF!</definedName>
    <definedName name="fdf" localSheetId="5" hidden="1">#REF!</definedName>
    <definedName name="fdf" hidden="1">#REF!</definedName>
    <definedName name="fdfdf" localSheetId="5" hidden="1">#REF!</definedName>
    <definedName name="fdfdf" hidden="1">#REF!</definedName>
    <definedName name="fdfdfdfdf" localSheetId="5" hidden="1">#REF!</definedName>
    <definedName name="fdfdfdfdf" hidden="1">#REF!</definedName>
    <definedName name="fdfdffd" localSheetId="5" hidden="1">#REF!</definedName>
    <definedName name="fdfdffd" hidden="1">#REF!</definedName>
    <definedName name="frf" localSheetId="5" hidden="1">#REF!</definedName>
    <definedName name="frf" hidden="1">#REF!</definedName>
    <definedName name="frfr" localSheetId="5" hidden="1">#REF!</definedName>
    <definedName name="frfr" hidden="1">#REF!</definedName>
    <definedName name="ｇ" localSheetId="5" hidden="1">#REF!</definedName>
    <definedName name="ｇ" hidden="1">#REF!</definedName>
    <definedName name="gg" localSheetId="5" hidden="1">#REF!</definedName>
    <definedName name="gg" localSheetId="25" hidden="1">#REF!</definedName>
    <definedName name="gg" hidden="1">#REF!</definedName>
    <definedName name="ggt" localSheetId="5" hidden="1">#REF!</definedName>
    <definedName name="ggt" localSheetId="25" hidden="1">#REF!</definedName>
    <definedName name="ggt" hidden="1">#REF!</definedName>
    <definedName name="gh" localSheetId="5" hidden="1">#REF!</definedName>
    <definedName name="gh" hidden="1">#REF!</definedName>
    <definedName name="ghghgh" localSheetId="5" hidden="1">#REF!</definedName>
    <definedName name="ghghgh" hidden="1">#REF!</definedName>
    <definedName name="hghgh" localSheetId="5" hidden="1">#REF!</definedName>
    <definedName name="hghgh" hidden="1">#REF!</definedName>
    <definedName name="hghghh" localSheetId="5" hidden="1">#REF!</definedName>
    <definedName name="hghghh" hidden="1">#REF!</definedName>
    <definedName name="hh" localSheetId="5" hidden="1">#REF!</definedName>
    <definedName name="hh" hidden="1">#REF!</definedName>
    <definedName name="hhhh" localSheetId="5" hidden="1">#REF!</definedName>
    <definedName name="hhhh" hidden="1">#REF!</definedName>
    <definedName name="HU" localSheetId="5" hidden="1">#REF!</definedName>
    <definedName name="HU" localSheetId="25" hidden="1">#REF!</definedName>
    <definedName name="HU" hidden="1">#REF!</definedName>
    <definedName name="hujh" localSheetId="5" hidden="1">#REF!</definedName>
    <definedName name="hujh" hidden="1">#REF!</definedName>
    <definedName name="ＨＵＵ" localSheetId="5" hidden="1">#REF!</definedName>
    <definedName name="ＨＵＵ" localSheetId="25" hidden="1">#REF!</definedName>
    <definedName name="ＨＵＵ" hidden="1">#REF!</definedName>
    <definedName name="hyhy" localSheetId="5" hidden="1">#REF!</definedName>
    <definedName name="hyhy" hidden="1">#REF!</definedName>
    <definedName name="i" localSheetId="5" hidden="1">#REF!</definedName>
    <definedName name="i" hidden="1">#REF!</definedName>
    <definedName name="ii" localSheetId="5" hidden="1">#REF!</definedName>
    <definedName name="ii" hidden="1">#REF!</definedName>
    <definedName name="iii" localSheetId="5" hidden="1">#REF!</definedName>
    <definedName name="iii" hidden="1">#REF!</definedName>
    <definedName name="iiii" localSheetId="5" hidden="1">#REF!</definedName>
    <definedName name="iiii" hidden="1">#REF!</definedName>
    <definedName name="iiiii" localSheetId="5" hidden="1">#REF!</definedName>
    <definedName name="iiiii" hidden="1">#REF!</definedName>
    <definedName name="iiiiii" localSheetId="5" hidden="1">#REF!</definedName>
    <definedName name="iiiiii" hidden="1">#REF!</definedName>
    <definedName name="iiiiiii" localSheetId="5" hidden="1">#REF!</definedName>
    <definedName name="iiiiiii" hidden="1">#REF!</definedName>
    <definedName name="iiiiiiii" localSheetId="5" hidden="1">#REF!</definedName>
    <definedName name="iiiiiiii" hidden="1">#REF!</definedName>
    <definedName name="iiiiiiiii" localSheetId="5" hidden="1">#REF!</definedName>
    <definedName name="iiiiiiiii" hidden="1">#REF!</definedName>
    <definedName name="iiijj" localSheetId="5" hidden="1">#REF!</definedName>
    <definedName name="iiijj" hidden="1">#REF!</definedName>
    <definedName name="iio" localSheetId="5" hidden="1">#REF!</definedName>
    <definedName name="iio" hidden="1">#REF!</definedName>
    <definedName name="iiuii" localSheetId="5" hidden="1">#REF!</definedName>
    <definedName name="iiuii" hidden="1">#REF!</definedName>
    <definedName name="iiuu" localSheetId="5" hidden="1">#REF!</definedName>
    <definedName name="iiuu" hidden="1">#REF!</definedName>
    <definedName name="iiuuii" localSheetId="5" hidden="1">#REF!</definedName>
    <definedName name="iiuuii" hidden="1">#REF!</definedName>
    <definedName name="iiuuyu" localSheetId="5" hidden="1">#REF!</definedName>
    <definedName name="iiuuyu" hidden="1">#REF!</definedName>
    <definedName name="ijh" localSheetId="5" hidden="1">#REF!</definedName>
    <definedName name="ijh" hidden="1">#REF!</definedName>
    <definedName name="ijhk" localSheetId="5" hidden="1">#REF!</definedName>
    <definedName name="ijhk" hidden="1">#REF!</definedName>
    <definedName name="io" localSheetId="5" hidden="1">#REF!</definedName>
    <definedName name="io" hidden="1">#REF!</definedName>
    <definedName name="ioio" localSheetId="5" hidden="1">#REF!</definedName>
    <definedName name="ioio" hidden="1">#REF!</definedName>
    <definedName name="ioioi" localSheetId="5" hidden="1">#REF!</definedName>
    <definedName name="ioioi" hidden="1">#REF!</definedName>
    <definedName name="ioioioio" localSheetId="5" hidden="1">#REF!</definedName>
    <definedName name="ioioioio" hidden="1">#REF!</definedName>
    <definedName name="ioioiou" localSheetId="5" hidden="1">#REF!</definedName>
    <definedName name="ioioiou" hidden="1">#REF!</definedName>
    <definedName name="ioiou" localSheetId="5" hidden="1">#REF!</definedName>
    <definedName name="ioiou" hidden="1">#REF!</definedName>
    <definedName name="iuji" localSheetId="5" hidden="1">#REF!</definedName>
    <definedName name="iuji" hidden="1">#REF!</definedName>
    <definedName name="iyi" localSheetId="5" hidden="1">#REF!</definedName>
    <definedName name="iyi" hidden="1">#REF!</definedName>
    <definedName name="iyjku" localSheetId="5" hidden="1">#REF!</definedName>
    <definedName name="iyjku" hidden="1">#REF!</definedName>
    <definedName name="jhg" localSheetId="5" hidden="1">#REF!</definedName>
    <definedName name="jhg" localSheetId="25" hidden="1">#REF!</definedName>
    <definedName name="jhg" hidden="1">#REF!</definedName>
    <definedName name="jhgg" localSheetId="5" hidden="1">#REF!</definedName>
    <definedName name="jhgg" localSheetId="25" hidden="1">#REF!</definedName>
    <definedName name="jhgg" hidden="1">#REF!</definedName>
    <definedName name="jhhk" localSheetId="5" hidden="1">#REF!</definedName>
    <definedName name="jhhk" hidden="1">#REF!</definedName>
    <definedName name="jj" localSheetId="5" hidden="1">#REF!</definedName>
    <definedName name="jj" hidden="1">#REF!</definedName>
    <definedName name="jjj" localSheetId="5" hidden="1">#REF!</definedName>
    <definedName name="jjj" hidden="1">#REF!</definedName>
    <definedName name="jjjj" localSheetId="5" hidden="1">#REF!</definedName>
    <definedName name="jjjj" hidden="1">#REF!</definedName>
    <definedName name="jjjjj" localSheetId="5" hidden="1">#REF!</definedName>
    <definedName name="jjjjj" hidden="1">#REF!</definedName>
    <definedName name="jjjjjj" localSheetId="5" hidden="1">#REF!</definedName>
    <definedName name="jjjjjj" hidden="1">#REF!</definedName>
    <definedName name="jjjjjjj" localSheetId="5" hidden="1">#REF!</definedName>
    <definedName name="jjjjjjj" hidden="1">#REF!</definedName>
    <definedName name="jjjjjjjj" localSheetId="5">[1]様式5!#REF!</definedName>
    <definedName name="jjjjjjjj">[1]様式5!#REF!</definedName>
    <definedName name="jjuu" localSheetId="5" hidden="1">#REF!</definedName>
    <definedName name="jjuu" hidden="1">#REF!</definedName>
    <definedName name="juju" localSheetId="5" hidden="1">#REF!</definedName>
    <definedName name="juju" hidden="1">#REF!</definedName>
    <definedName name="ｋ" localSheetId="5" hidden="1">#REF!</definedName>
    <definedName name="ｋ" hidden="1">#REF!</definedName>
    <definedName name="kjui" localSheetId="5" hidden="1">#REF!</definedName>
    <definedName name="kjui" hidden="1">#REF!</definedName>
    <definedName name="kk" localSheetId="5" hidden="1">#REF!</definedName>
    <definedName name="kk" hidden="1">#REF!</definedName>
    <definedName name="kkk" localSheetId="5" hidden="1">#REF!</definedName>
    <definedName name="kkk" hidden="1">#REF!</definedName>
    <definedName name="kkkk" localSheetId="5" hidden="1">#REF!</definedName>
    <definedName name="kkkk" hidden="1">#REF!</definedName>
    <definedName name="kkkkk" localSheetId="5" hidden="1">#REF!</definedName>
    <definedName name="kkkkk" hidden="1">#REF!</definedName>
    <definedName name="kkkkkk" localSheetId="5" hidden="1">#REF!</definedName>
    <definedName name="kkkkkk" hidden="1">#REF!</definedName>
    <definedName name="kkkkkkk" localSheetId="5" hidden="1">#REF!</definedName>
    <definedName name="kkkkkkk" hidden="1">#REF!</definedName>
    <definedName name="kkkkkkkk" localSheetId="5" hidden="1">#REF!</definedName>
    <definedName name="kkkkkkkk" hidden="1">#REF!</definedName>
    <definedName name="kkkkkkkkk" localSheetId="5" hidden="1">#REF!</definedName>
    <definedName name="kkkkkkkkk" hidden="1">#REF!</definedName>
    <definedName name="kkkkkkkkkk" localSheetId="5" hidden="1">#REF!</definedName>
    <definedName name="kkkkkkkkkk" hidden="1">#REF!</definedName>
    <definedName name="l" localSheetId="5" hidden="1">#REF!</definedName>
    <definedName name="l" hidden="1">#REF!</definedName>
    <definedName name="ll" localSheetId="5" hidden="1">#REF!</definedName>
    <definedName name="ll" hidden="1">#REF!</definedName>
    <definedName name="lll" localSheetId="5" hidden="1">#REF!</definedName>
    <definedName name="lll" hidden="1">#REF!</definedName>
    <definedName name="llll" localSheetId="5" hidden="1">#REF!</definedName>
    <definedName name="llll" hidden="1">#REF!</definedName>
    <definedName name="ｍ" localSheetId="5" hidden="1">#REF!</definedName>
    <definedName name="ｍ" hidden="1">#REF!</definedName>
    <definedName name="mmn" localSheetId="5" hidden="1">#REF!</definedName>
    <definedName name="mmn" hidden="1">#REF!</definedName>
    <definedName name="mn" localSheetId="5" hidden="1">#REF!</definedName>
    <definedName name="mn" hidden="1">#REF!</definedName>
    <definedName name="n" localSheetId="5" hidden="1">#REF!</definedName>
    <definedName name="n" hidden="1">#REF!</definedName>
    <definedName name="ngu" localSheetId="5" hidden="1">#REF!</definedName>
    <definedName name="ngu" hidden="1">#REF!</definedName>
    <definedName name="nn" localSheetId="5" hidden="1">#REF!</definedName>
    <definedName name="nn" hidden="1">#REF!</definedName>
    <definedName name="nnn" localSheetId="5" hidden="1">#REF!</definedName>
    <definedName name="nnn" hidden="1">#REF!</definedName>
    <definedName name="o" localSheetId="5" hidden="1">#REF!</definedName>
    <definedName name="o" hidden="1">#REF!</definedName>
    <definedName name="oioioi" localSheetId="5" hidden="1">#REF!</definedName>
    <definedName name="oioioi" hidden="1">#REF!</definedName>
    <definedName name="oiui" localSheetId="5" hidden="1">#REF!</definedName>
    <definedName name="oiui" hidden="1">#REF!</definedName>
    <definedName name="OLE_LINK1" localSheetId="15">'様式7の1 '!$A$60</definedName>
    <definedName name="oo" localSheetId="5" hidden="1">#REF!</definedName>
    <definedName name="oo" hidden="1">#REF!</definedName>
    <definedName name="oooo" localSheetId="5" hidden="1">#REF!</definedName>
    <definedName name="oooo" hidden="1">#REF!</definedName>
    <definedName name="oooooo" localSheetId="5" hidden="1">#REF!</definedName>
    <definedName name="oooooo" hidden="1">#REF!</definedName>
    <definedName name="ooooooo" localSheetId="5" hidden="1">#REF!</definedName>
    <definedName name="ooooooo" hidden="1">#REF!</definedName>
    <definedName name="oooooooo" localSheetId="5" hidden="1">#REF!</definedName>
    <definedName name="oooooooo" hidden="1">#REF!</definedName>
    <definedName name="ooooooooo" localSheetId="5" hidden="1">#REF!</definedName>
    <definedName name="ooooooooo" hidden="1">#REF!</definedName>
    <definedName name="oooooooooo" localSheetId="5" hidden="1">#REF!</definedName>
    <definedName name="oooooooooo" hidden="1">#REF!</definedName>
    <definedName name="ooui" localSheetId="5" hidden="1">#REF!</definedName>
    <definedName name="ooui" hidden="1">#REF!</definedName>
    <definedName name="p" localSheetId="5" hidden="1">#REF!</definedName>
    <definedName name="p" hidden="1">#REF!</definedName>
    <definedName name="pp" localSheetId="5" hidden="1">#REF!</definedName>
    <definedName name="pp" hidden="1">#REF!</definedName>
    <definedName name="ppp" localSheetId="5" hidden="1">#REF!</definedName>
    <definedName name="ppp" hidden="1">#REF!</definedName>
    <definedName name="pppp" localSheetId="5" hidden="1">#REF!</definedName>
    <definedName name="pppp" hidden="1">#REF!</definedName>
    <definedName name="ppppp" localSheetId="5" hidden="1">#REF!</definedName>
    <definedName name="ppppp" hidden="1">#REF!</definedName>
    <definedName name="pppppp" localSheetId="5" hidden="1">#REF!</definedName>
    <definedName name="pppppp" hidden="1">#REF!</definedName>
    <definedName name="ppppppp" localSheetId="5" hidden="1">#REF!</definedName>
    <definedName name="ppppppp" hidden="1">#REF!</definedName>
    <definedName name="pppppppp" localSheetId="5" hidden="1">#REF!</definedName>
    <definedName name="pppppppp" hidden="1">#REF!</definedName>
    <definedName name="ppppppppp" localSheetId="5" hidden="1">#REF!</definedName>
    <definedName name="ppppppppp" hidden="1">#REF!</definedName>
    <definedName name="pppppppppp" localSheetId="5" hidden="1">#REF!</definedName>
    <definedName name="pppppppppp" hidden="1">#REF!</definedName>
    <definedName name="_xlnm.Print_Area" localSheetId="0">一覧表!$A$1:$H$31</definedName>
    <definedName name="_xlnm.Print_Area" localSheetId="5">代表者氏名・役員一覧!$A$1:$J$10</definedName>
    <definedName name="_xlnm.Print_Area" localSheetId="31">登録用!$A$1:$B$49</definedName>
    <definedName name="_xlnm.Print_Area" localSheetId="1">様式1!$A$1:$S$80</definedName>
    <definedName name="_xlnm.Print_Area" localSheetId="20">様式10!$A$1:$O$91</definedName>
    <definedName name="_xlnm.Print_Area" localSheetId="21">様式12!$A$1:$P$28</definedName>
    <definedName name="_xlnm.Print_Area" localSheetId="22">様式13の１!$A$1:$AI$60</definedName>
    <definedName name="_xlnm.Print_Area" localSheetId="23">'様式13の２(自己評価)'!$B$1:$AJ$22</definedName>
    <definedName name="_xlnm.Print_Area" localSheetId="24">'様式14 '!$A$1:$R$28</definedName>
    <definedName name="_xlnm.Print_Area" localSheetId="26">様式15の１!$A$1:$R$52</definedName>
    <definedName name="_xlnm.Print_Area" localSheetId="27">様式15の２!$A$1:$U$92</definedName>
    <definedName name="_xlnm.Print_Area" localSheetId="28">様式16の２!$A$1:$H$45</definedName>
    <definedName name="_xlnm.Print_Area" localSheetId="29">様式17!$A$1:$AD$134</definedName>
    <definedName name="_xlnm.Print_Area" localSheetId="30">様式18!$A$2:$P$78</definedName>
    <definedName name="_xlnm.Print_Area" localSheetId="2">様式2!$A$1:$AA$43</definedName>
    <definedName name="_xlnm.Print_Area" localSheetId="3">様式3!$A$1:$Y$97</definedName>
    <definedName name="_xlnm.Print_Area" localSheetId="4">様式4!$A$1:$S$54</definedName>
    <definedName name="_xlnm.Print_Area" localSheetId="6">様式5!$A$1:$AK$72</definedName>
    <definedName name="_xlnm.Print_Area" localSheetId="9">'様式５添付３ '!$A$1:$E$46</definedName>
    <definedName name="_xlnm.Print_Area" localSheetId="11">様式５添付5!$A$1:$G$54</definedName>
    <definedName name="_xlnm.Print_Area" localSheetId="7">様式５別添１!$A$1:$X$24</definedName>
    <definedName name="_xlnm.Print_Area" localSheetId="8">様式５別添２!$A$1:$W$24</definedName>
    <definedName name="_xlnm.Print_Area" localSheetId="12">様式6!$A$1:$AI$108</definedName>
    <definedName name="_xlnm.Print_Area" localSheetId="13">'様式6（記入例１）'!$B$3:$AI$87</definedName>
    <definedName name="_xlnm.Print_Area" localSheetId="14">'様式6（記入例２）'!$B$3:$AI$87</definedName>
    <definedName name="_xlnm.Print_Area" localSheetId="15">'様式7の1 '!$A$1:$L$170</definedName>
    <definedName name="_xlnm.Print_Area" localSheetId="16">様式7の3!$A$1:$X$23</definedName>
    <definedName name="_xlnm.Print_Area" localSheetId="17">様式8!$A$1:$F$41</definedName>
    <definedName name="_xlnm.Print_Area" localSheetId="18">'様式8 (記載例)'!$A$1:$F$41</definedName>
    <definedName name="_xlnm.Print_Area" localSheetId="19">様式9!$A$1:$AP$48</definedName>
    <definedName name="_xlnm.Print_Area" localSheetId="25">裏面作成ツール!$A$1:$M$52</definedName>
    <definedName name="_xlnm.Print_Titles" localSheetId="3">様式3!$6:$6</definedName>
    <definedName name="_xlnm.Print_Titles" localSheetId="6">様式5!$1:$4</definedName>
    <definedName name="ｑ" localSheetId="5" hidden="1">#REF!</definedName>
    <definedName name="ｑ" hidden="1">#REF!</definedName>
    <definedName name="rf" localSheetId="5" hidden="1">#REF!</definedName>
    <definedName name="rf" hidden="1">#REF!</definedName>
    <definedName name="rff" localSheetId="5" hidden="1">#REF!</definedName>
    <definedName name="rff" hidden="1">#REF!</definedName>
    <definedName name="rffrfr" localSheetId="5" hidden="1">#REF!</definedName>
    <definedName name="rffrfr" hidden="1">#REF!</definedName>
    <definedName name="rr" localSheetId="5" hidden="1">#REF!</definedName>
    <definedName name="rr" hidden="1">#REF!</definedName>
    <definedName name="rre" localSheetId="5" hidden="1">#REF!</definedName>
    <definedName name="rre" hidden="1">#REF!</definedName>
    <definedName name="rree" localSheetId="5" hidden="1">#REF!</definedName>
    <definedName name="rree" hidden="1">#REF!</definedName>
    <definedName name="rreee" localSheetId="5" hidden="1">#REF!</definedName>
    <definedName name="rreee" hidden="1">#REF!</definedName>
    <definedName name="rreeee" localSheetId="5" hidden="1">#REF!</definedName>
    <definedName name="rreeee" hidden="1">#REF!</definedName>
    <definedName name="rreeeee" localSheetId="5" hidden="1">#REF!</definedName>
    <definedName name="rreeeee" hidden="1">#REF!</definedName>
    <definedName name="rrr" localSheetId="5" hidden="1">#REF!</definedName>
    <definedName name="rrr" hidden="1">#REF!</definedName>
    <definedName name="rrre" localSheetId="5" hidden="1">#REF!</definedName>
    <definedName name="rrre" hidden="1">#REF!</definedName>
    <definedName name="rrree" localSheetId="5" hidden="1">#REF!</definedName>
    <definedName name="rrree" hidden="1">#REF!</definedName>
    <definedName name="rrreee" localSheetId="5" hidden="1">#REF!</definedName>
    <definedName name="rrreee" hidden="1">#REF!</definedName>
    <definedName name="rrrre" localSheetId="5" hidden="1">#REF!</definedName>
    <definedName name="rrrre" hidden="1">#REF!</definedName>
    <definedName name="rrrree" localSheetId="5" hidden="1">#REF!</definedName>
    <definedName name="rrrree" hidden="1">#REF!</definedName>
    <definedName name="rrrreee" localSheetId="5" hidden="1">#REF!</definedName>
    <definedName name="rrrreee" hidden="1">#REF!</definedName>
    <definedName name="rrrreeee" localSheetId="5" hidden="1">#REF!</definedName>
    <definedName name="rrrreeee" hidden="1">#REF!</definedName>
    <definedName name="rrrrre" localSheetId="5" hidden="1">#REF!</definedName>
    <definedName name="rrrrre" hidden="1">#REF!</definedName>
    <definedName name="rrrrree" localSheetId="5" hidden="1">#REF!</definedName>
    <definedName name="rrrrree" hidden="1">#REF!</definedName>
    <definedName name="rrrrreee" localSheetId="5" hidden="1">#REF!</definedName>
    <definedName name="rrrrreee" hidden="1">#REF!</definedName>
    <definedName name="rrrrreeee" localSheetId="5" hidden="1">#REF!</definedName>
    <definedName name="rrrrreeee" hidden="1">#REF!</definedName>
    <definedName name="rrrrreeeee" localSheetId="5" hidden="1">#REF!</definedName>
    <definedName name="rrrrreeeee" hidden="1">#REF!</definedName>
    <definedName name="rrrrreeeeee" localSheetId="5" hidden="1">#REF!</definedName>
    <definedName name="rrrrreeeeee" hidden="1">#REF!</definedName>
    <definedName name="rrrrrre" localSheetId="5" hidden="1">#REF!</definedName>
    <definedName name="rrrrrre" hidden="1">#REF!</definedName>
    <definedName name="rrrrrree" localSheetId="5" hidden="1">#REF!</definedName>
    <definedName name="rrrrrree" hidden="1">#REF!</definedName>
    <definedName name="rrrrrreee" localSheetId="5" hidden="1">#REF!</definedName>
    <definedName name="rrrrrreee" hidden="1">#REF!</definedName>
    <definedName name="rrrrrreeee" localSheetId="5" hidden="1">#REF!</definedName>
    <definedName name="rrrrrreeee" hidden="1">#REF!</definedName>
    <definedName name="rrrrrreeeee" localSheetId="5" hidden="1">#REF!</definedName>
    <definedName name="rrrrrreeeee" hidden="1">#REF!</definedName>
    <definedName name="rrrrrreeeeee" localSheetId="5" hidden="1">#REF!</definedName>
    <definedName name="rrrrrreeeeee" hidden="1">#REF!</definedName>
    <definedName name="rrrrrreeeeeee" localSheetId="5" hidden="1">#REF!</definedName>
    <definedName name="rrrrrreeeeeee" hidden="1">#REF!</definedName>
    <definedName name="rrrrrrre" localSheetId="5" hidden="1">#REF!</definedName>
    <definedName name="rrrrrrre" hidden="1">#REF!</definedName>
    <definedName name="rrrrrrree" localSheetId="5" hidden="1">#REF!</definedName>
    <definedName name="rrrrrrree" hidden="1">#REF!</definedName>
    <definedName name="rrrrrrreee" localSheetId="5" hidden="1">#REF!</definedName>
    <definedName name="rrrrrrreee" hidden="1">#REF!</definedName>
    <definedName name="rrrrrrreeee" localSheetId="5" hidden="1">#REF!</definedName>
    <definedName name="rrrrrrreeee" hidden="1">#REF!</definedName>
    <definedName name="rrrrrrreeeee" localSheetId="5" hidden="1">#REF!</definedName>
    <definedName name="rrrrrrreeeee" hidden="1">#REF!</definedName>
    <definedName name="rrrrrrreeeeee" localSheetId="5" hidden="1">#REF!</definedName>
    <definedName name="rrrrrrreeeeee" hidden="1">#REF!</definedName>
    <definedName name="rrrrrrreeeeeee" localSheetId="5" hidden="1">#REF!</definedName>
    <definedName name="rrrrrrreeeeeee" hidden="1">#REF!</definedName>
    <definedName name="rrrrrrreeeeeeee" localSheetId="5" hidden="1">#REF!</definedName>
    <definedName name="rrrrrrreeeeeeee" hidden="1">#REF!</definedName>
    <definedName name="rrrrrrrre" localSheetId="5" hidden="1">#REF!</definedName>
    <definedName name="rrrrrrrre" hidden="1">#REF!</definedName>
    <definedName name="rrrrrrrree" localSheetId="5" hidden="1">#REF!</definedName>
    <definedName name="rrrrrrrree" hidden="1">#REF!</definedName>
    <definedName name="rrrrrrrreee" localSheetId="5" hidden="1">#REF!</definedName>
    <definedName name="rrrrrrrreee" hidden="1">#REF!</definedName>
    <definedName name="rrrrrrrreeee" localSheetId="5" hidden="1">#REF!</definedName>
    <definedName name="rrrrrrrreeee" hidden="1">#REF!</definedName>
    <definedName name="rrrrrrrreeeee" localSheetId="5" hidden="1">#REF!</definedName>
    <definedName name="rrrrrrrreeeee" hidden="1">#REF!</definedName>
    <definedName name="rrrrrrrreeeeee" localSheetId="5" hidden="1">#REF!</definedName>
    <definedName name="rrrrrrrreeeeee" hidden="1">#REF!</definedName>
    <definedName name="rrrrrrrreeeeeee" localSheetId="5" hidden="1">#REF!</definedName>
    <definedName name="rrrrrrrreeeeeee" hidden="1">#REF!</definedName>
    <definedName name="rrrrrrrreeeeeeee" localSheetId="5" hidden="1">#REF!</definedName>
    <definedName name="rrrrrrrreeeeeeee" hidden="1">#REF!</definedName>
    <definedName name="rtj" localSheetId="5" hidden="1">#REF!</definedName>
    <definedName name="rtj" hidden="1">#REF!</definedName>
    <definedName name="ryfgv" localSheetId="5" hidden="1">#REF!</definedName>
    <definedName name="ryfgv" hidden="1">#REF!</definedName>
    <definedName name="ryh" localSheetId="5" hidden="1">#REF!</definedName>
    <definedName name="ryh" hidden="1">#REF!</definedName>
    <definedName name="ryhtg" localSheetId="5" hidden="1">#REF!</definedName>
    <definedName name="ryhtg" hidden="1">#REF!</definedName>
    <definedName name="s" localSheetId="5" hidden="1">#REF!</definedName>
    <definedName name="s" hidden="1">#REF!</definedName>
    <definedName name="t" localSheetId="5" hidden="1">#REF!</definedName>
    <definedName name="t" hidden="1">#REF!</definedName>
    <definedName name="th" localSheetId="5" hidden="1">#REF!</definedName>
    <definedName name="th" hidden="1">#REF!</definedName>
    <definedName name="tjh" localSheetId="5" hidden="1">#REF!</definedName>
    <definedName name="tjh" hidden="1">#REF!</definedName>
    <definedName name="tt" localSheetId="5" hidden="1">#REF!</definedName>
    <definedName name="tt" hidden="1">#REF!</definedName>
    <definedName name="ttr" localSheetId="5" hidden="1">#REF!</definedName>
    <definedName name="ttr" hidden="1">#REF!</definedName>
    <definedName name="ttrr" localSheetId="5" hidden="1">#REF!</definedName>
    <definedName name="ttrr" hidden="1">#REF!</definedName>
    <definedName name="ttrrr" localSheetId="5" hidden="1">#REF!</definedName>
    <definedName name="ttrrr" hidden="1">#REF!</definedName>
    <definedName name="ttt" localSheetId="5" hidden="1">#REF!</definedName>
    <definedName name="ttt" hidden="1">#REF!</definedName>
    <definedName name="tttr" localSheetId="5" hidden="1">#REF!</definedName>
    <definedName name="tttr" hidden="1">#REF!</definedName>
    <definedName name="tttt" localSheetId="5" hidden="1">#REF!</definedName>
    <definedName name="tttt" hidden="1">#REF!</definedName>
    <definedName name="ttttt" localSheetId="5" hidden="1">#REF!</definedName>
    <definedName name="ttttt" hidden="1">#REF!</definedName>
    <definedName name="tttttt" localSheetId="5" hidden="1">#REF!</definedName>
    <definedName name="tttttt" hidden="1">#REF!</definedName>
    <definedName name="ttttttt" localSheetId="5" hidden="1">#REF!</definedName>
    <definedName name="ttttttt" hidden="1">#REF!</definedName>
    <definedName name="tttttttt" localSheetId="5" hidden="1">#REF!</definedName>
    <definedName name="tttttttt" hidden="1">#REF!</definedName>
    <definedName name="ttttttttt" localSheetId="5" hidden="1">#REF!</definedName>
    <definedName name="ttttttttt" hidden="1">#REF!</definedName>
    <definedName name="ttttttttttt" localSheetId="5" hidden="1">#REF!</definedName>
    <definedName name="ttttttttttt" hidden="1">#REF!</definedName>
    <definedName name="tyuy" localSheetId="5" hidden="1">#REF!</definedName>
    <definedName name="tyuy" hidden="1">#REF!</definedName>
    <definedName name="u" localSheetId="5" hidden="1">#REF!</definedName>
    <definedName name="u" hidden="1">#REF!</definedName>
    <definedName name="uij" localSheetId="5" hidden="1">#REF!</definedName>
    <definedName name="uij" hidden="1">#REF!</definedName>
    <definedName name="uiouo" localSheetId="5" hidden="1">#REF!</definedName>
    <definedName name="uiouo" hidden="1">#REF!</definedName>
    <definedName name="uiuo" localSheetId="5" hidden="1">#REF!</definedName>
    <definedName name="uiuo" hidden="1">#REF!</definedName>
    <definedName name="ujhu" localSheetId="5" hidden="1">#REF!</definedName>
    <definedName name="ujhu" hidden="1">#REF!</definedName>
    <definedName name="uu" localSheetId="5" hidden="1">#REF!</definedName>
    <definedName name="uu" hidden="1">#REF!</definedName>
    <definedName name="uuii" localSheetId="5" hidden="1">#REF!</definedName>
    <definedName name="uuii" hidden="1">#REF!</definedName>
    <definedName name="uuu" localSheetId="5" hidden="1">#REF!</definedName>
    <definedName name="uuu" hidden="1">#REF!</definedName>
    <definedName name="uuuu" localSheetId="5" hidden="1">#REF!</definedName>
    <definedName name="uuuu" hidden="1">#REF!</definedName>
    <definedName name="uuuuu" localSheetId="5" hidden="1">#REF!</definedName>
    <definedName name="uuuuu" hidden="1">#REF!</definedName>
    <definedName name="uuuuuu" localSheetId="5" hidden="1">#REF!</definedName>
    <definedName name="uuuuuu" hidden="1">#REF!</definedName>
    <definedName name="uuuuuuu" localSheetId="5" hidden="1">#REF!</definedName>
    <definedName name="uuuuuuu" hidden="1">#REF!</definedName>
    <definedName name="uuuuuuuu" localSheetId="5" hidden="1">#REF!</definedName>
    <definedName name="uuuuuuuu" hidden="1">#REF!</definedName>
    <definedName name="uuuuuuuuu" localSheetId="5" hidden="1">#REF!</definedName>
    <definedName name="uuuuuuuuu" hidden="1">#REF!</definedName>
    <definedName name="uuuuuuuuuu" localSheetId="5" hidden="1">#REF!</definedName>
    <definedName name="uuuuuuuuuu" hidden="1">#REF!</definedName>
    <definedName name="uuuuuuuuuuu" localSheetId="5" hidden="1">#REF!</definedName>
    <definedName name="uuuuuuuuuuu" hidden="1">#REF!</definedName>
    <definedName name="uuyyi" localSheetId="5" hidden="1">#REF!</definedName>
    <definedName name="uuyyi" hidden="1">#REF!</definedName>
    <definedName name="uyjh" localSheetId="5" hidden="1">#REF!</definedName>
    <definedName name="uyjh" hidden="1">#REF!</definedName>
    <definedName name="uyjhu" localSheetId="5" hidden="1">#REF!</definedName>
    <definedName name="uyjhu" hidden="1">#REF!</definedName>
    <definedName name="ｗ" localSheetId="5" hidden="1">#REF!</definedName>
    <definedName name="ｗ" hidden="1">#REF!</definedName>
    <definedName name="wdwd" localSheetId="5" hidden="1">#REF!</definedName>
    <definedName name="wdwd" hidden="1">#REF!</definedName>
    <definedName name="ww" localSheetId="5" hidden="1">#REF!</definedName>
    <definedName name="ww" hidden="1">#REF!</definedName>
    <definedName name="www" localSheetId="5" hidden="1">#REF!</definedName>
    <definedName name="www" hidden="1">#REF!</definedName>
    <definedName name="wwww" localSheetId="5" hidden="1">#REF!</definedName>
    <definedName name="wwww" hidden="1">#REF!</definedName>
    <definedName name="wwwww" localSheetId="5" hidden="1">#REF!</definedName>
    <definedName name="wwwww" hidden="1">#REF!</definedName>
    <definedName name="wwwwww" localSheetId="5" hidden="1">#REF!</definedName>
    <definedName name="wwwwww" hidden="1">#REF!</definedName>
    <definedName name="wwwwwww" localSheetId="5" hidden="1">#REF!</definedName>
    <definedName name="wwwwwww" hidden="1">#REF!</definedName>
    <definedName name="wwwwwwww" localSheetId="5" hidden="1">#REF!</definedName>
    <definedName name="wwwwwwww" hidden="1">#REF!</definedName>
    <definedName name="wwwwwwwww" localSheetId="5" hidden="1">#REF!</definedName>
    <definedName name="wwwwwwwww" hidden="1">#REF!</definedName>
    <definedName name="wwwwwwwwww" localSheetId="5" hidden="1">#REF!</definedName>
    <definedName name="wwwwwwwwww" hidden="1">#REF!</definedName>
    <definedName name="y" localSheetId="5" hidden="1">#REF!</definedName>
    <definedName name="y" hidden="1">#REF!</definedName>
    <definedName name="yh" localSheetId="5" hidden="1">#REF!</definedName>
    <definedName name="yh" hidden="1">#REF!</definedName>
    <definedName name="yhh" localSheetId="5" hidden="1">#REF!</definedName>
    <definedName name="yhh" hidden="1">#REF!</definedName>
    <definedName name="yhy" localSheetId="5" hidden="1">#REF!</definedName>
    <definedName name="yhy" hidden="1">#REF!</definedName>
    <definedName name="yhyhy" localSheetId="5" hidden="1">#REF!</definedName>
    <definedName name="yhyhy" hidden="1">#REF!</definedName>
    <definedName name="yjhu" localSheetId="5" hidden="1">#REF!</definedName>
    <definedName name="yjhu" hidden="1">#REF!</definedName>
    <definedName name="yt" localSheetId="5" hidden="1">#REF!</definedName>
    <definedName name="yt" hidden="1">#REF!</definedName>
    <definedName name="yty" localSheetId="5" hidden="1">#REF!</definedName>
    <definedName name="yty" hidden="1">#REF!</definedName>
    <definedName name="ytyt" localSheetId="5" hidden="1">#REF!</definedName>
    <definedName name="ytyt" hidden="1">#REF!</definedName>
    <definedName name="yujj" localSheetId="5" hidden="1">#REF!</definedName>
    <definedName name="yujj" hidden="1">#REF!</definedName>
    <definedName name="yuyi" localSheetId="5" hidden="1">#REF!</definedName>
    <definedName name="yuyi" hidden="1">#REF!</definedName>
    <definedName name="yy" localSheetId="5">#REF!</definedName>
    <definedName name="yy">#REF!</definedName>
    <definedName name="yyy" localSheetId="5" hidden="1">#REF!</definedName>
    <definedName name="yyy" hidden="1">#REF!</definedName>
    <definedName name="yyyy" localSheetId="5" hidden="1">#REF!</definedName>
    <definedName name="yyyy" hidden="1">#REF!</definedName>
    <definedName name="yyyyy" localSheetId="5" hidden="1">#REF!</definedName>
    <definedName name="yyyyy" hidden="1">#REF!</definedName>
    <definedName name="yyyyyy" localSheetId="5" hidden="1">#REF!</definedName>
    <definedName name="yyyyyy" hidden="1">#REF!</definedName>
    <definedName name="yyyyyyy" localSheetId="5" hidden="1">#REF!</definedName>
    <definedName name="yyyyyyy" hidden="1">#REF!</definedName>
    <definedName name="yyyyyyyy" localSheetId="5" hidden="1">#REF!</definedName>
    <definedName name="yyyyyyyy" hidden="1">#REF!</definedName>
    <definedName name="yyyyyyyyy" localSheetId="5" hidden="1">#REF!</definedName>
    <definedName name="yyyyyyyyy" hidden="1">#REF!</definedName>
    <definedName name="yyyyyyyyyy" localSheetId="5" hidden="1">#REF!</definedName>
    <definedName name="yyyyyyyyyy" hidden="1">#REF!</definedName>
    <definedName name="Z_56E31FB1_6676_4959_BB33_3A00BA103701_.wvu.PrintArea" localSheetId="12">様式6!$A$3:$AI$110</definedName>
    <definedName name="あ" localSheetId="5" hidden="1">#REF!</definedName>
    <definedName name="あ" localSheetId="25" hidden="1">#REF!</definedName>
    <definedName name="あ" hidden="1">#REF!</definedName>
    <definedName name="い" localSheetId="5" hidden="1">#REF!</definedName>
    <definedName name="い" hidden="1">#REF!</definedName>
    <definedName name="いお" localSheetId="5" hidden="1">#REF!</definedName>
    <definedName name="いお" hidden="1">#REF!</definedName>
    <definedName name="う" localSheetId="5" hidden="1">#REF!</definedName>
    <definedName name="う" hidden="1">#REF!</definedName>
    <definedName name="え" localSheetId="5" hidden="1">#REF!</definedName>
    <definedName name="え" hidden="1">#REF!</definedName>
    <definedName name="ぉ" localSheetId="5" hidden="1">#REF!</definedName>
    <definedName name="ぉ" hidden="1">#REF!</definedName>
    <definedName name="お" localSheetId="5" hidden="1">#REF!</definedName>
    <definedName name="お" hidden="1">#REF!</definedName>
    <definedName name="さ" localSheetId="5" hidden="1">#REF!</definedName>
    <definedName name="さ" hidden="1">#REF!</definedName>
    <definedName name="し" localSheetId="5" hidden="1">#REF!</definedName>
    <definedName name="し" hidden="1">#REF!</definedName>
    <definedName name="じ" localSheetId="5" hidden="1">#REF!</definedName>
    <definedName name="じ" hidden="1">#REF!</definedName>
    <definedName name="す" localSheetId="5" hidden="1">#REF!</definedName>
    <definedName name="す" hidden="1">#REF!</definedName>
    <definedName name="せ" localSheetId="5" hidden="1">#REF!</definedName>
    <definedName name="せ" hidden="1">#REF!</definedName>
    <definedName name="そ" localSheetId="5" hidden="1">#REF!</definedName>
    <definedName name="そ" hidden="1">#REF!</definedName>
    <definedName name="た" localSheetId="5" hidden="1">#REF!</definedName>
    <definedName name="た" hidden="1">#REF!</definedName>
    <definedName name="ち" localSheetId="5" hidden="1">#REF!</definedName>
    <definedName name="ち" hidden="1">#REF!</definedName>
    <definedName name="つ" localSheetId="5" hidden="1">#REF!</definedName>
    <definedName name="つ" hidden="1">#REF!</definedName>
    <definedName name="て" localSheetId="5" hidden="1">#REF!</definedName>
    <definedName name="て" hidden="1">#REF!</definedName>
    <definedName name="科目名" localSheetId="5">[2]様式5!#REF!</definedName>
    <definedName name="科目名" localSheetId="25">[2]様式5!#REF!</definedName>
    <definedName name="科目名">[1]様式5!#REF!</definedName>
    <definedName name="訓練分野" localSheetId="5">[3]様式5!$AO$1:$AO$20</definedName>
    <definedName name="訓練分野" localSheetId="26">様式5!$AO$1:$AO$21</definedName>
    <definedName name="訓練分野" localSheetId="25">[3]様式5!$AO$1:$AO$20</definedName>
    <definedName name="訓練分野">様式5!$AO$1:$AO$21</definedName>
    <definedName name="訓練分野2">[4]様式5!$AO$1:$AO$20</definedName>
    <definedName name="訓練分野3" localSheetId="5" hidden="1">#REF!</definedName>
    <definedName name="訓練分野3" localSheetId="25" hidden="1">#REF!</definedName>
    <definedName name="訓練分野3" hidden="1">#REF!</definedName>
    <definedName name="訓練分野4">[4]様式5!$AO$1:$AO$20</definedName>
  </definedNames>
  <calcPr calcId="162913"/>
</workbook>
</file>

<file path=xl/calcChain.xml><?xml version="1.0" encoding="utf-8"?>
<calcChain xmlns="http://schemas.openxmlformats.org/spreadsheetml/2006/main">
  <c r="I2" i="80" l="1"/>
  <c r="J51" i="81" l="1"/>
  <c r="J50" i="81"/>
  <c r="G51" i="81"/>
  <c r="G50" i="81"/>
  <c r="E51" i="81"/>
  <c r="E50" i="81"/>
  <c r="M43" i="81"/>
  <c r="M42" i="81"/>
  <c r="L43" i="81"/>
  <c r="L42" i="81"/>
  <c r="K42" i="81"/>
  <c r="K41" i="81"/>
  <c r="J43" i="81"/>
  <c r="J42" i="81"/>
  <c r="J41" i="81"/>
  <c r="I43" i="81"/>
  <c r="I42" i="81"/>
  <c r="I41" i="81"/>
  <c r="H43" i="81"/>
  <c r="H42" i="81"/>
  <c r="H41" i="81"/>
  <c r="G43" i="81"/>
  <c r="G41" i="81"/>
  <c r="F43" i="81"/>
  <c r="F41" i="81"/>
  <c r="D41" i="81"/>
  <c r="A41" i="81"/>
  <c r="A37" i="81"/>
  <c r="M40" i="81"/>
  <c r="M39" i="81"/>
  <c r="M38" i="81"/>
  <c r="M37" i="81"/>
  <c r="M36" i="81"/>
  <c r="M35" i="81"/>
  <c r="M34" i="81"/>
  <c r="M33" i="81"/>
  <c r="M32" i="81"/>
  <c r="M31" i="81"/>
  <c r="M30" i="81"/>
  <c r="M29" i="81"/>
  <c r="M28" i="81"/>
  <c r="M27" i="81"/>
  <c r="M26" i="81"/>
  <c r="M25" i="81"/>
  <c r="M24" i="81"/>
  <c r="M23" i="81"/>
  <c r="M22" i="81"/>
  <c r="M21" i="81"/>
  <c r="M20" i="81"/>
  <c r="M19" i="81"/>
  <c r="M18" i="81"/>
  <c r="M17" i="81"/>
  <c r="M16" i="81"/>
  <c r="M15" i="81"/>
  <c r="M14" i="81"/>
  <c r="L40" i="81"/>
  <c r="L39" i="81"/>
  <c r="L38" i="81"/>
  <c r="L37" i="81"/>
  <c r="H40" i="81"/>
  <c r="H39" i="81"/>
  <c r="H38" i="81"/>
  <c r="H37" i="81"/>
  <c r="F40" i="81"/>
  <c r="F39" i="81"/>
  <c r="F38" i="81"/>
  <c r="F37" i="81"/>
  <c r="F36" i="81"/>
  <c r="F35" i="81"/>
  <c r="F34" i="81"/>
  <c r="F33" i="81"/>
  <c r="F32" i="81"/>
  <c r="F31" i="81"/>
  <c r="F30" i="81"/>
  <c r="F29" i="81"/>
  <c r="F28" i="81"/>
  <c r="F27" i="81"/>
  <c r="F26" i="81"/>
  <c r="F25" i="81"/>
  <c r="F24" i="81"/>
  <c r="F23" i="81"/>
  <c r="F22" i="81"/>
  <c r="F21" i="81"/>
  <c r="F20" i="81"/>
  <c r="F19" i="81"/>
  <c r="F18" i="81"/>
  <c r="F17" i="81"/>
  <c r="F16" i="81"/>
  <c r="F15" i="81"/>
  <c r="F14" i="81"/>
  <c r="C35" i="81"/>
  <c r="C34" i="81"/>
  <c r="C33" i="81"/>
  <c r="C32" i="81"/>
  <c r="C31" i="81"/>
  <c r="C30" i="81"/>
  <c r="C29" i="81"/>
  <c r="C28" i="81"/>
  <c r="C27" i="81"/>
  <c r="C26" i="81"/>
  <c r="C25" i="81"/>
  <c r="C24" i="81"/>
  <c r="C23" i="81"/>
  <c r="C22" i="81"/>
  <c r="C21" i="81"/>
  <c r="C20" i="81"/>
  <c r="C19" i="81"/>
  <c r="C18" i="81"/>
  <c r="C17" i="81"/>
  <c r="C16" i="81"/>
  <c r="C15" i="81"/>
  <c r="C14" i="81"/>
  <c r="B10" i="81"/>
  <c r="B8" i="81"/>
  <c r="J6" i="81"/>
  <c r="J5" i="81"/>
  <c r="J4" i="81"/>
  <c r="B6" i="81"/>
  <c r="AN9" i="74" l="1"/>
  <c r="AM9" i="74"/>
  <c r="A16" i="72"/>
  <c r="Q14" i="72"/>
  <c r="Q12" i="72"/>
  <c r="O10" i="72"/>
  <c r="O9" i="72"/>
  <c r="K8" i="77" l="1"/>
  <c r="K7" i="77" l="1"/>
  <c r="X4" i="77" l="1"/>
  <c r="P4" i="77"/>
  <c r="E4" i="77"/>
  <c r="R4" i="76"/>
  <c r="C4" i="76"/>
  <c r="J1" i="74"/>
  <c r="D1" i="74"/>
  <c r="V6" i="74"/>
  <c r="E6" i="74"/>
  <c r="D4" i="73"/>
  <c r="I4" i="73"/>
  <c r="G26" i="72"/>
  <c r="V5" i="72"/>
  <c r="G20" i="73"/>
  <c r="AI108" i="74" l="1"/>
  <c r="AC108" i="74"/>
  <c r="AI107" i="74"/>
  <c r="AI106" i="74"/>
  <c r="AC106" i="74"/>
  <c r="AI105" i="74"/>
  <c r="AI82" i="74"/>
  <c r="AI79" i="74"/>
  <c r="AI78" i="74"/>
  <c r="AI63" i="74"/>
  <c r="AC107" i="74" s="1"/>
  <c r="AI60" i="74"/>
  <c r="AI59" i="74"/>
  <c r="AI44" i="74"/>
  <c r="AI41" i="74"/>
  <c r="AI40" i="74"/>
  <c r="AI25" i="74"/>
  <c r="AC105" i="74" s="1"/>
  <c r="AI22" i="74"/>
  <c r="AI21" i="74"/>
  <c r="AM12" i="74"/>
  <c r="AM13" i="74" l="1"/>
  <c r="D8" i="74"/>
  <c r="AH88" i="74"/>
  <c r="AH86" i="74"/>
  <c r="AL29" i="34"/>
  <c r="AH8" i="74" l="1"/>
  <c r="AH9" i="74" s="1"/>
  <c r="AF8" i="74"/>
  <c r="AF9" i="74" s="1"/>
  <c r="AD8" i="74"/>
  <c r="AD9" i="74" s="1"/>
  <c r="AB8" i="74"/>
  <c r="AB9" i="74" s="1"/>
  <c r="Z8" i="74"/>
  <c r="Z9" i="74" s="1"/>
  <c r="X8" i="74"/>
  <c r="X9" i="74" s="1"/>
  <c r="V8" i="74"/>
  <c r="V9" i="74" s="1"/>
  <c r="T8" i="74"/>
  <c r="T9" i="74" s="1"/>
  <c r="R8" i="74"/>
  <c r="R9" i="74" s="1"/>
  <c r="P8" i="74"/>
  <c r="P9" i="74" s="1"/>
  <c r="N8" i="74"/>
  <c r="N9" i="74" s="1"/>
  <c r="L8" i="74"/>
  <c r="L9" i="74" s="1"/>
  <c r="J8" i="74"/>
  <c r="J9" i="74" s="1"/>
  <c r="H8" i="74"/>
  <c r="H9" i="74" s="1"/>
  <c r="F8" i="74"/>
  <c r="F9" i="74" s="1"/>
  <c r="D9" i="74"/>
  <c r="AG8" i="74"/>
  <c r="AG9" i="74" s="1"/>
  <c r="AE8" i="74"/>
  <c r="AE9" i="74" s="1"/>
  <c r="AC8" i="74"/>
  <c r="AC9" i="74" s="1"/>
  <c r="AA8" i="74"/>
  <c r="AA9" i="74" s="1"/>
  <c r="Y8" i="74"/>
  <c r="Y9" i="74" s="1"/>
  <c r="W8" i="74"/>
  <c r="W9" i="74" s="1"/>
  <c r="U8" i="74"/>
  <c r="U9" i="74" s="1"/>
  <c r="S8" i="74"/>
  <c r="S9" i="74" s="1"/>
  <c r="Q8" i="74"/>
  <c r="Q9" i="74" s="1"/>
  <c r="O8" i="74"/>
  <c r="O9" i="74" s="1"/>
  <c r="M8" i="74"/>
  <c r="M9" i="74" s="1"/>
  <c r="K8" i="74"/>
  <c r="K9" i="74" s="1"/>
  <c r="I8" i="74"/>
  <c r="I9" i="74" s="1"/>
  <c r="G8" i="74"/>
  <c r="G9" i="74" s="1"/>
  <c r="E8" i="74"/>
  <c r="E9" i="74" s="1"/>
  <c r="AN12" i="74"/>
  <c r="R105" i="74"/>
  <c r="G4" i="68"/>
  <c r="C4" i="68"/>
  <c r="AO12" i="74" l="1"/>
  <c r="D27" i="74"/>
  <c r="AN13" i="74"/>
  <c r="R106" i="74" s="1"/>
  <c r="E31" i="67"/>
  <c r="E16" i="67"/>
  <c r="AH27" i="74" l="1"/>
  <c r="AH28" i="74" s="1"/>
  <c r="AF27" i="74"/>
  <c r="AF28" i="74" s="1"/>
  <c r="AD27" i="74"/>
  <c r="AD28" i="74" s="1"/>
  <c r="AG27" i="74"/>
  <c r="AG28" i="74" s="1"/>
  <c r="AC27" i="74"/>
  <c r="AC28" i="74" s="1"/>
  <c r="AA27" i="74"/>
  <c r="AA28" i="74" s="1"/>
  <c r="Y27" i="74"/>
  <c r="Y28" i="74" s="1"/>
  <c r="W27" i="74"/>
  <c r="W28" i="74" s="1"/>
  <c r="U27" i="74"/>
  <c r="U28" i="74" s="1"/>
  <c r="S27" i="74"/>
  <c r="S28" i="74" s="1"/>
  <c r="Q27" i="74"/>
  <c r="Q28" i="74" s="1"/>
  <c r="O27" i="74"/>
  <c r="O28" i="74" s="1"/>
  <c r="M27" i="74"/>
  <c r="M28" i="74" s="1"/>
  <c r="K27" i="74"/>
  <c r="K28" i="74" s="1"/>
  <c r="I27" i="74"/>
  <c r="I28" i="74" s="1"/>
  <c r="G27" i="74"/>
  <c r="G28" i="74" s="1"/>
  <c r="E27" i="74"/>
  <c r="E28" i="74" s="1"/>
  <c r="D28" i="74"/>
  <c r="AB27" i="74"/>
  <c r="AB28" i="74" s="1"/>
  <c r="Z27" i="74"/>
  <c r="Z28" i="74" s="1"/>
  <c r="X27" i="74"/>
  <c r="X28" i="74" s="1"/>
  <c r="V27" i="74"/>
  <c r="V28" i="74" s="1"/>
  <c r="T27" i="74"/>
  <c r="T28" i="74" s="1"/>
  <c r="R27" i="74"/>
  <c r="R28" i="74" s="1"/>
  <c r="P27" i="74"/>
  <c r="P28" i="74" s="1"/>
  <c r="N27" i="74"/>
  <c r="N28" i="74" s="1"/>
  <c r="L27" i="74"/>
  <c r="L28" i="74" s="1"/>
  <c r="J27" i="74"/>
  <c r="J28" i="74" s="1"/>
  <c r="H27" i="74"/>
  <c r="H28" i="74" s="1"/>
  <c r="F27" i="74"/>
  <c r="F28" i="74" s="1"/>
  <c r="AE27" i="74"/>
  <c r="AE28" i="74" s="1"/>
  <c r="D46" i="74"/>
  <c r="AO13" i="74"/>
  <c r="R107" i="74" s="1"/>
  <c r="AP12" i="74"/>
  <c r="U4" i="66"/>
  <c r="O6" i="66"/>
  <c r="D65" i="74" l="1"/>
  <c r="AQ12" i="74"/>
  <c r="AP13" i="74"/>
  <c r="R108" i="74" s="1"/>
  <c r="D47" i="74"/>
  <c r="AG46" i="74"/>
  <c r="AG47" i="74" s="1"/>
  <c r="AE46" i="74"/>
  <c r="AE47" i="74" s="1"/>
  <c r="AC46" i="74"/>
  <c r="AC47" i="74" s="1"/>
  <c r="AA46" i="74"/>
  <c r="AA47" i="74" s="1"/>
  <c r="Y46" i="74"/>
  <c r="Y47" i="74" s="1"/>
  <c r="W46" i="74"/>
  <c r="W47" i="74" s="1"/>
  <c r="U46" i="74"/>
  <c r="U47" i="74" s="1"/>
  <c r="S46" i="74"/>
  <c r="S47" i="74" s="1"/>
  <c r="Q46" i="74"/>
  <c r="Q47" i="74" s="1"/>
  <c r="O46" i="74"/>
  <c r="O47" i="74" s="1"/>
  <c r="M46" i="74"/>
  <c r="M47" i="74" s="1"/>
  <c r="K46" i="74"/>
  <c r="K47" i="74" s="1"/>
  <c r="I46" i="74"/>
  <c r="I47" i="74" s="1"/>
  <c r="G46" i="74"/>
  <c r="G47" i="74" s="1"/>
  <c r="E46" i="74"/>
  <c r="E47" i="74" s="1"/>
  <c r="AF46" i="74"/>
  <c r="AF47" i="74" s="1"/>
  <c r="AB46" i="74"/>
  <c r="AB47" i="74" s="1"/>
  <c r="X46" i="74"/>
  <c r="X47" i="74" s="1"/>
  <c r="T46" i="74"/>
  <c r="T47" i="74" s="1"/>
  <c r="P46" i="74"/>
  <c r="P47" i="74" s="1"/>
  <c r="L46" i="74"/>
  <c r="L47" i="74" s="1"/>
  <c r="H46" i="74"/>
  <c r="H47" i="74" s="1"/>
  <c r="AH46" i="74"/>
  <c r="AH47" i="74" s="1"/>
  <c r="AD46" i="74"/>
  <c r="AD47" i="74" s="1"/>
  <c r="Z46" i="74"/>
  <c r="Z47" i="74" s="1"/>
  <c r="V46" i="74"/>
  <c r="V47" i="74" s="1"/>
  <c r="R46" i="74"/>
  <c r="R47" i="74" s="1"/>
  <c r="N46" i="74"/>
  <c r="N47" i="74" s="1"/>
  <c r="J46" i="74"/>
  <c r="J47" i="74" s="1"/>
  <c r="F46" i="74"/>
  <c r="F47" i="74" s="1"/>
  <c r="D7" i="66"/>
  <c r="D6" i="66"/>
  <c r="AG61" i="34"/>
  <c r="AQ13" i="74" l="1"/>
  <c r="AR12" i="74"/>
  <c r="AR13" i="74" s="1"/>
  <c r="AH65" i="74"/>
  <c r="AH66" i="74" s="1"/>
  <c r="AF65" i="74"/>
  <c r="AF66" i="74" s="1"/>
  <c r="AD65" i="74"/>
  <c r="AD66" i="74" s="1"/>
  <c r="AB65" i="74"/>
  <c r="AB66" i="74" s="1"/>
  <c r="Z65" i="74"/>
  <c r="Z66" i="74" s="1"/>
  <c r="X65" i="74"/>
  <c r="X66" i="74" s="1"/>
  <c r="V65" i="74"/>
  <c r="V66" i="74" s="1"/>
  <c r="T65" i="74"/>
  <c r="T66" i="74" s="1"/>
  <c r="R65" i="74"/>
  <c r="R66" i="74" s="1"/>
  <c r="P65" i="74"/>
  <c r="P66" i="74" s="1"/>
  <c r="N65" i="74"/>
  <c r="N66" i="74" s="1"/>
  <c r="L65" i="74"/>
  <c r="L66" i="74" s="1"/>
  <c r="J65" i="74"/>
  <c r="J66" i="74" s="1"/>
  <c r="H65" i="74"/>
  <c r="H66" i="74" s="1"/>
  <c r="F65" i="74"/>
  <c r="F66" i="74" s="1"/>
  <c r="AG65" i="74"/>
  <c r="AG66" i="74" s="1"/>
  <c r="AC65" i="74"/>
  <c r="AC66" i="74" s="1"/>
  <c r="Y65" i="74"/>
  <c r="Y66" i="74" s="1"/>
  <c r="U65" i="74"/>
  <c r="U66" i="74" s="1"/>
  <c r="Q65" i="74"/>
  <c r="Q66" i="74" s="1"/>
  <c r="M65" i="74"/>
  <c r="M66" i="74" s="1"/>
  <c r="I65" i="74"/>
  <c r="I66" i="74" s="1"/>
  <c r="E65" i="74"/>
  <c r="E66" i="74" s="1"/>
  <c r="D66" i="74"/>
  <c r="AE65" i="74"/>
  <c r="AE66" i="74" s="1"/>
  <c r="AA65" i="74"/>
  <c r="AA66" i="74" s="1"/>
  <c r="W65" i="74"/>
  <c r="W66" i="74" s="1"/>
  <c r="S65" i="74"/>
  <c r="S66" i="74" s="1"/>
  <c r="O65" i="74"/>
  <c r="O66" i="74" s="1"/>
  <c r="K65" i="74"/>
  <c r="K66" i="74" s="1"/>
  <c r="G65" i="74"/>
  <c r="G66" i="74" s="1"/>
  <c r="D7" i="60" l="1"/>
  <c r="G6" i="56" l="1"/>
  <c r="C3" i="62" l="1"/>
  <c r="C5" i="62" l="1"/>
  <c r="V4" i="60" l="1"/>
  <c r="P6" i="60"/>
  <c r="D6" i="60"/>
  <c r="B4" i="5" l="1"/>
  <c r="K4" i="5" s="1"/>
  <c r="AC13" i="29" l="1"/>
  <c r="Q7" i="57" l="1"/>
  <c r="I7" i="57"/>
  <c r="D7" i="57"/>
  <c r="G6" i="57"/>
  <c r="N3" i="57"/>
  <c r="E3" i="57"/>
  <c r="P7" i="56"/>
  <c r="I7" i="56"/>
  <c r="D7" i="56"/>
  <c r="M3" i="56"/>
  <c r="E3" i="56"/>
  <c r="AL20" i="34" l="1"/>
  <c r="B5" i="23" l="1"/>
  <c r="J4" i="33" l="1"/>
  <c r="D4" i="33"/>
  <c r="D3" i="48" l="1"/>
  <c r="B8" i="23" l="1"/>
  <c r="B3" i="23"/>
  <c r="O3" i="48" l="1"/>
  <c r="B6" i="5" l="1"/>
  <c r="B38" i="23" l="1"/>
  <c r="B21" i="23"/>
  <c r="B17" i="23"/>
  <c r="B14" i="23"/>
  <c r="P28" i="15" l="1"/>
  <c r="E11" i="5" l="1"/>
  <c r="F3" i="34" l="1"/>
  <c r="M19" i="37" l="1"/>
  <c r="B6" i="23" l="1"/>
  <c r="AL7" i="34" l="1"/>
  <c r="C5" i="37" l="1"/>
  <c r="C4" i="37"/>
  <c r="N19" i="37"/>
  <c r="AC15" i="29"/>
  <c r="I19" i="37"/>
  <c r="J19" i="37"/>
  <c r="K19" i="37"/>
  <c r="L19" i="37"/>
  <c r="O19" i="37"/>
  <c r="P19" i="37"/>
  <c r="J19" i="29"/>
  <c r="G4" i="32"/>
  <c r="F5" i="29"/>
  <c r="R19" i="37" l="1"/>
  <c r="Q19" i="37"/>
  <c r="B40" i="23" l="1"/>
  <c r="B33" i="23"/>
  <c r="B30" i="23"/>
  <c r="AM23" i="34"/>
  <c r="AM24" i="34"/>
  <c r="AM25" i="34"/>
  <c r="AM21" i="34"/>
  <c r="AM22" i="34"/>
  <c r="B39" i="23"/>
  <c r="B35" i="23"/>
  <c r="AN21" i="34" l="1"/>
  <c r="B32" i="23"/>
  <c r="B31" i="23" l="1"/>
  <c r="AL21" i="34"/>
  <c r="B29" i="23"/>
  <c r="B28" i="23"/>
  <c r="B27" i="23"/>
  <c r="B26" i="23"/>
  <c r="B25" i="23"/>
  <c r="B24" i="23"/>
  <c r="B23" i="23"/>
  <c r="B22" i="23"/>
  <c r="B7" i="23"/>
  <c r="B19" i="23"/>
  <c r="B18" i="23"/>
  <c r="B16" i="23"/>
  <c r="B15" i="23"/>
  <c r="B11" i="23"/>
  <c r="B10" i="23"/>
  <c r="B9" i="23"/>
  <c r="AA7" i="32" l="1"/>
  <c r="G5" i="32"/>
  <c r="AB16" i="34"/>
  <c r="U15" i="34"/>
  <c r="M15" i="34"/>
  <c r="F15" i="34"/>
  <c r="F9" i="34"/>
  <c r="F6" i="34" l="1"/>
  <c r="F5" i="34"/>
  <c r="O35" i="33" l="1"/>
  <c r="Z60" i="34"/>
  <c r="T60" i="34"/>
  <c r="N60" i="34"/>
  <c r="AI59" i="34"/>
  <c r="AF60" i="34" s="1"/>
  <c r="AC59" i="34"/>
  <c r="V59" i="34"/>
  <c r="AC58" i="34"/>
  <c r="V58" i="34"/>
  <c r="O58" i="34" l="1"/>
  <c r="G58" i="34" s="1"/>
  <c r="B20" i="23" l="1"/>
  <c r="G19" i="29"/>
  <c r="B7" i="5" l="1"/>
  <c r="G13" i="29"/>
  <c r="G15" i="29"/>
  <c r="A21" i="29"/>
  <c r="A19" i="29"/>
  <c r="E9" i="5" l="1"/>
  <c r="B13" i="23" l="1"/>
  <c r="T42" i="2" l="1"/>
  <c r="T41" i="2"/>
  <c r="B49" i="23" l="1"/>
  <c r="B48" i="23"/>
  <c r="B47" i="23"/>
  <c r="B46" i="23"/>
  <c r="B45" i="23"/>
  <c r="B44" i="23"/>
  <c r="B43" i="23"/>
  <c r="B42" i="23"/>
  <c r="B41" i="23"/>
  <c r="B12" i="23"/>
  <c r="B4" i="23"/>
  <c r="F8" i="21" l="1"/>
  <c r="D8" i="21"/>
  <c r="D7" i="21"/>
  <c r="D5" i="21"/>
  <c r="D7" i="15"/>
  <c r="F5" i="15"/>
  <c r="E31" i="11"/>
  <c r="E16" i="11"/>
  <c r="F3" i="11"/>
  <c r="B3" i="11"/>
  <c r="E22" i="5"/>
  <c r="C22" i="5"/>
  <c r="B21" i="5"/>
  <c r="C9" i="5"/>
  <c r="B5" i="5"/>
</calcChain>
</file>

<file path=xl/comments1.xml><?xml version="1.0" encoding="utf-8"?>
<comments xmlns="http://schemas.openxmlformats.org/spreadsheetml/2006/main">
  <authors>
    <author>高齢・障害・求職者雇用支援機構</author>
  </authors>
  <commentList>
    <comment ref="A1" authorId="0" shapeId="0">
      <text>
        <r>
          <rPr>
            <b/>
            <sz val="14"/>
            <color indexed="81"/>
            <rFont val="ＭＳ Ｐゴシック"/>
            <family val="3"/>
            <charset val="128"/>
          </rPr>
          <t>シート見出しが</t>
        </r>
        <r>
          <rPr>
            <b/>
            <u/>
            <sz val="14"/>
            <color indexed="10"/>
            <rFont val="ＭＳ Ｐゴシック"/>
            <family val="3"/>
            <charset val="128"/>
          </rPr>
          <t>赤い様式は今回変更した様式です。</t>
        </r>
      </text>
    </comment>
  </commentList>
</comments>
</file>

<file path=xl/comments10.xml><?xml version="1.0" encoding="utf-8"?>
<comments xmlns="http://schemas.openxmlformats.org/spreadsheetml/2006/main">
  <authors>
    <author>admin</author>
    <author>s1.hamaguchi</author>
  </authors>
  <commentList>
    <comment ref="H37" authorId="0" shapeId="0">
      <text>
        <r>
          <rPr>
            <sz val="9"/>
            <color indexed="81"/>
            <rFont val="ＭＳ Ｐゴシック"/>
            <family val="3"/>
            <charset val="128"/>
          </rPr>
          <t>＊職場体験・見学及び職業人講話において、具体的な企業名や講師名をＨＰ等での公表をしたくない場合の記載例
（記載例１：施設介護事業所での職場体験　６時間）　
（記載例２：「営業員としての心構え」　講師：事務機器販売会社　営業部長　３時間）　等
なお、この欄は様式５号からの自動入力となっていますので、この欄において上記のような変更を行う場合は、直接入力により 修正してください。</t>
        </r>
      </text>
    </comment>
    <comment ref="E52" authorId="1" shapeId="0">
      <text>
        <r>
          <rPr>
            <b/>
            <sz val="9"/>
            <color indexed="81"/>
            <rFont val="ＭＳ Ｐゴシック"/>
            <family val="3"/>
            <charset val="128"/>
          </rPr>
          <t>応募書類の送付先を入力してください。</t>
        </r>
      </text>
    </comment>
  </commentList>
</comments>
</file>

<file path=xl/comments11.xml><?xml version="1.0" encoding="utf-8"?>
<comments xmlns="http://schemas.openxmlformats.org/spreadsheetml/2006/main">
  <authors>
    <author>高齢・障害・求職者雇用支援機構</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28"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comments12.xml><?xml version="1.0" encoding="utf-8"?>
<comments xmlns="http://schemas.openxmlformats.org/spreadsheetml/2006/main">
  <authors>
    <author>高齢・障害・求職者雇用支援機構</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48"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3.xml><?xml version="1.0" encoding="utf-8"?>
<comments xmlns="http://schemas.openxmlformats.org/spreadsheetml/2006/main">
  <authors>
    <author>作成者</author>
  </authors>
  <commentList>
    <comment ref="O10" authorId="0" shapeId="0">
      <text>
        <r>
          <rPr>
            <b/>
            <sz val="11"/>
            <color indexed="81"/>
            <rFont val="ＭＳ Ｐゴシック"/>
            <family val="3"/>
            <charset val="128"/>
          </rPr>
          <t>年号を選択してください。</t>
        </r>
      </text>
    </commen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14.xml><?xml version="1.0" encoding="utf-8"?>
<comments xmlns="http://schemas.openxmlformats.org/spreadsheetml/2006/main">
  <authors>
    <author xml:space="preserve"> </author>
    <author>高齢・障害・求職者雇用支援機構</author>
  </authors>
  <commentList>
    <comment ref="E12" authorId="0" shapeId="0">
      <text>
        <r>
          <rPr>
            <sz val="8"/>
            <color indexed="81"/>
            <rFont val="ＭＳ Ｐゴシック"/>
            <family val="3"/>
            <charset val="128"/>
          </rPr>
          <t>郵便番号を入力してください（○○○-○○○○）</t>
        </r>
      </text>
    </comment>
    <comment ref="F14" authorId="1" shapeId="0">
      <text>
        <r>
          <rPr>
            <sz val="8"/>
            <color indexed="81"/>
            <rFont val="ＭＳ Ｐゴシック"/>
            <family val="3"/>
            <charset val="128"/>
          </rPr>
          <t>人数を入れてください。</t>
        </r>
      </text>
    </comment>
    <comment ref="D15" authorId="1" shapeId="0">
      <text>
        <r>
          <rPr>
            <sz val="8"/>
            <color indexed="81"/>
            <rFont val="ＭＳ Ｐゴシック"/>
            <family val="3"/>
            <charset val="128"/>
          </rPr>
          <t>該当する場合にはチェックを入れてください。</t>
        </r>
      </text>
    </comment>
  </commentList>
</comments>
</file>

<file path=xl/comments2.xml><?xml version="1.0" encoding="utf-8"?>
<comments xmlns="http://schemas.openxmlformats.org/spreadsheetml/2006/main">
  <authors>
    <author xml:space="preserve"> </author>
    <author>高齢・障害・求職者雇用支援機構</author>
    <author>訓練認定課</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1" shapeId="0">
      <text>
        <r>
          <rPr>
            <sz val="11"/>
            <color indexed="81"/>
            <rFont val="ＭＳ Ｐゴシック"/>
            <family val="3"/>
            <charset val="128"/>
          </rPr>
          <t>・基礎コースの基礎分野は、「○○基礎科」
・託児サービス支援付き訓練コースの場合は、「○○科（託児）」、</t>
        </r>
        <r>
          <rPr>
            <sz val="11"/>
            <color indexed="10"/>
            <rFont val="ＭＳ Ｐゴシック"/>
            <family val="3"/>
            <charset val="128"/>
          </rPr>
          <t>託児サービス対応訓練コースの場合は「○○科（託児対応）」</t>
        </r>
        <r>
          <rPr>
            <sz val="11"/>
            <color indexed="81"/>
            <rFont val="ＭＳ Ｐゴシック"/>
            <family val="3"/>
            <charset val="128"/>
          </rPr>
          <t xml:space="preserve">
・短時間訓練コースの場合は、「○○科（短時間）」
・職場復帰支援コースの場合は、｢○○科（職場復帰）｣</t>
        </r>
      </text>
    </comment>
    <comment ref="F41" authorId="0" shapeId="0">
      <text>
        <r>
          <rPr>
            <sz val="11"/>
            <color indexed="81"/>
            <rFont val="ＭＳ Ｐゴシック"/>
            <family val="3"/>
            <charset val="128"/>
          </rPr>
          <t>郵便番号を入力してください。（○○○-○○○○）</t>
        </r>
      </text>
    </comment>
    <comment ref="H41" authorId="1" shapeId="0">
      <text>
        <r>
          <rPr>
            <sz val="11"/>
            <color indexed="81"/>
            <rFont val="ＭＳ Ｐゴシック"/>
            <family val="3"/>
            <charset val="128"/>
          </rPr>
          <t>所在地のうち、都道府県から番地までを入力してください。（1行目）</t>
        </r>
      </text>
    </comment>
    <comment ref="H42" authorId="1" shapeId="0">
      <text>
        <r>
          <rPr>
            <sz val="11"/>
            <color indexed="81"/>
            <rFont val="ＭＳ Ｐゴシック"/>
            <family val="3"/>
            <charset val="128"/>
          </rPr>
          <t>所在地のうち、建物名等を入力してください。（２行目）</t>
        </r>
      </text>
    </comment>
    <comment ref="F44" authorId="2" shapeId="0">
      <text>
        <r>
          <rPr>
            <sz val="11"/>
            <color indexed="81"/>
            <rFont val="ＭＳ Ｐゴシック"/>
            <family val="3"/>
            <charset val="128"/>
          </rPr>
          <t>過去に認定を受けたことがない場合は「初回」と記入してください。</t>
        </r>
      </text>
    </comment>
    <comment ref="F46" authorId="2" shapeId="0">
      <text>
        <r>
          <rPr>
            <sz val="11"/>
            <color indexed="81"/>
            <rFont val="ＭＳ Ｐゴシック"/>
            <family val="3"/>
            <charset val="128"/>
          </rPr>
          <t>国税庁から法人番号指定通知書にて通知された法人番号（13桁）を記載してください。</t>
        </r>
      </text>
    </comment>
  </commentList>
</comments>
</file>

<file path=xl/comments3.xml><?xml version="1.0" encoding="utf-8"?>
<comments xmlns="http://schemas.openxmlformats.org/spreadsheetml/2006/main">
  <authors>
    <author>訓練認定課</author>
  </authors>
  <commentList>
    <comment ref="G19" authorId="0" shapeId="0">
      <text>
        <r>
          <rPr>
            <sz val="11"/>
            <color indexed="10"/>
            <rFont val="ＭＳ Ｐゴシック"/>
            <family val="3"/>
            <charset val="128"/>
          </rPr>
          <t>小数点第３位を切り捨て、小数点第２位までを入力してください。</t>
        </r>
      </text>
    </comment>
  </commentList>
</comments>
</file>

<file path=xl/comments4.xml><?xml version="1.0" encoding="utf-8"?>
<comments xmlns="http://schemas.openxmlformats.org/spreadsheetml/2006/main">
  <authors>
    <author>認定第一係</author>
    <author>高齢・障害・求職者雇用支援機構</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1" shapeId="0">
      <text>
        <r>
          <rPr>
            <b/>
            <sz val="9"/>
            <color indexed="81"/>
            <rFont val="ＭＳ Ｐゴシック"/>
            <family val="3"/>
            <charset val="128"/>
          </rPr>
          <t>氏名のみ入力してください</t>
        </r>
      </text>
    </comment>
    <comment ref="J40" authorId="1" shapeId="0">
      <text>
        <r>
          <rPr>
            <b/>
            <sz val="9"/>
            <color indexed="81"/>
            <rFont val="ＭＳ Ｐゴシック"/>
            <family val="3"/>
            <charset val="128"/>
          </rPr>
          <t>役職を入力してください</t>
        </r>
      </text>
    </comment>
    <comment ref="P40" authorId="1" shapeId="0">
      <text>
        <r>
          <rPr>
            <b/>
            <sz val="9"/>
            <color indexed="81"/>
            <rFont val="ＭＳ Ｐゴシック"/>
            <family val="3"/>
            <charset val="128"/>
          </rPr>
          <t>電話番号を入力してください。
（○○○-○○○○-○○○○）</t>
        </r>
      </text>
    </comment>
  </commentList>
</comments>
</file>

<file path=xl/comments5.xml><?xml version="1.0" encoding="utf-8"?>
<comments xmlns="http://schemas.openxmlformats.org/spreadsheetml/2006/main">
  <authors>
    <author>s1.hamaguchi</author>
  </authors>
  <commentList>
    <comment ref="J1" authorId="0" shapeId="0">
      <text>
        <r>
          <rPr>
            <sz val="9"/>
            <color indexed="81"/>
            <rFont val="ＭＳ Ｐゴシック"/>
            <family val="3"/>
            <charset val="128"/>
          </rPr>
          <t xml:space="preserve">罫線は不要です。
この表に入力いただき、そのまま印刷してください。
</t>
        </r>
      </text>
    </comment>
    <comment ref="A2" authorId="0" shapeId="0">
      <text>
        <r>
          <rPr>
            <sz val="9"/>
            <color indexed="81"/>
            <rFont val="ＭＳ Ｐゴシック"/>
            <family val="3"/>
            <charset val="128"/>
          </rPr>
          <t xml:space="preserve">２名以上の場合連番をふってください
</t>
        </r>
      </text>
    </comment>
  </commentList>
</comments>
</file>

<file path=xl/comments6.xml><?xml version="1.0" encoding="utf-8"?>
<comments xmlns="http://schemas.openxmlformats.org/spreadsheetml/2006/main">
  <authors>
    <author>訓練認定課</author>
    <author>高齢・障害・求職者雇用支援機構</author>
  </authors>
  <commentList>
    <comment ref="Y7" authorId="0" shapeId="0">
      <text>
        <r>
          <rPr>
            <b/>
            <sz val="9"/>
            <color indexed="81"/>
            <rFont val="ＭＳ Ｐゴシック"/>
            <family val="3"/>
            <charset val="128"/>
          </rPr>
          <t>全角で最大100文字
（半角は不可）</t>
        </r>
      </text>
    </comment>
    <comment ref="F17" authorId="1" shapeId="0">
      <text>
        <r>
          <rPr>
            <b/>
            <sz val="10"/>
            <color indexed="81"/>
            <rFont val="ＭＳ Ｐゴシック"/>
            <family val="3"/>
            <charset val="128"/>
          </rPr>
          <t>全角で最大120文字
（半角は不可）</t>
        </r>
        <r>
          <rPr>
            <sz val="10"/>
            <color indexed="81"/>
            <rFont val="ＭＳ Ｐゴシック"/>
            <family val="3"/>
            <charset val="128"/>
          </rPr>
          <t xml:space="preserve">
</t>
        </r>
      </text>
    </comment>
    <comment ref="F20" authorId="0" shapeId="0">
      <text>
        <r>
          <rPr>
            <b/>
            <sz val="9"/>
            <color indexed="81"/>
            <rFont val="ＭＳ Ｐゴシック"/>
            <family val="3"/>
            <charset val="128"/>
          </rPr>
          <t xml:space="preserve">全角で最大200文字
（半角は不可）
</t>
        </r>
        <r>
          <rPr>
            <b/>
            <sz val="18"/>
            <color indexed="10"/>
            <rFont val="ＭＳ Ｐゴシック"/>
            <family val="3"/>
            <charset val="128"/>
          </rPr>
          <t>短時間訓練を申請する場合は、「在職者の者等、訓練の受講にあたり特に配慮を必要とする者」と必ず記入すること</t>
        </r>
      </text>
    </comment>
    <comment ref="A29" authorId="0" shapeId="0">
      <text>
        <r>
          <rPr>
            <b/>
            <sz val="9"/>
            <color indexed="81"/>
            <rFont val="ＭＳ Ｐゴシック"/>
            <family val="3"/>
            <charset val="128"/>
          </rPr>
          <t>訓練内容の科目を記載する行が不足する場合は、適宜追加してください。</t>
        </r>
        <r>
          <rPr>
            <sz val="9"/>
            <color indexed="81"/>
            <rFont val="ＭＳ Ｐゴシック"/>
            <family val="3"/>
            <charset val="128"/>
          </rPr>
          <t xml:space="preserve">
</t>
        </r>
      </text>
    </comment>
    <comment ref="F29" authorId="0" shapeId="0">
      <text>
        <r>
          <rPr>
            <b/>
            <sz val="9"/>
            <color indexed="81"/>
            <rFont val="ＭＳ Ｐゴシック"/>
            <family val="3"/>
            <charset val="128"/>
          </rPr>
          <t>全角で最大250文字
（半角は不可）</t>
        </r>
      </text>
    </comment>
  </commentList>
</comments>
</file>

<file path=xl/comments7.xml><?xml version="1.0" encoding="utf-8"?>
<comments xmlns="http://schemas.openxmlformats.org/spreadsheetml/2006/main">
  <authors>
    <author>企画係</author>
    <author>高齢・障害・求職者雇用支援機構</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1" shapeId="0">
      <text>
        <r>
          <rPr>
            <sz val="11"/>
            <color indexed="81"/>
            <rFont val="ＭＳ Ｐゴシック"/>
            <family val="3"/>
            <charset val="128"/>
          </rPr>
          <t>省略する書類を提出した際の申請書の「受理番号」を記入してください。</t>
        </r>
      </text>
    </comment>
  </commentList>
</comments>
</file>

<file path=xl/comments8.xml><?xml version="1.0" encoding="utf-8"?>
<comments xmlns="http://schemas.openxmlformats.org/spreadsheetml/2006/main">
  <authors>
    <author>高齢・障害・求職者雇用支援機構</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9.xml><?xml version="1.0" encoding="utf-8"?>
<comments xmlns="http://schemas.openxmlformats.org/spreadsheetml/2006/main">
  <authors>
    <author>高齢・障害・求職者雇用支援機構</author>
  </authors>
  <commentList>
    <comment ref="P5" authorId="0" shapeId="0">
      <text>
        <r>
          <rPr>
            <sz val="9"/>
            <color indexed="81"/>
            <rFont val="ＭＳ Ｐゴシック"/>
            <family val="3"/>
            <charset val="128"/>
          </rPr>
          <t>カリキュラムの内容ごとに番号を付してください。</t>
        </r>
      </text>
    </comment>
  </commentList>
</comments>
</file>

<file path=xl/sharedStrings.xml><?xml version="1.0" encoding="utf-8"?>
<sst xmlns="http://schemas.openxmlformats.org/spreadsheetml/2006/main" count="3168" uniqueCount="1561">
  <si>
    <t>訓練実施機関名</t>
    <rPh sb="0" eb="2">
      <t>クンレン</t>
    </rPh>
    <rPh sb="2" eb="4">
      <t>ジッシ</t>
    </rPh>
    <rPh sb="4" eb="6">
      <t>キカン</t>
    </rPh>
    <rPh sb="6" eb="7">
      <t>メイ</t>
    </rPh>
    <phoneticPr fontId="10"/>
  </si>
  <si>
    <t>提出年月日</t>
    <rPh sb="0" eb="2">
      <t>テイシュツ</t>
    </rPh>
    <rPh sb="2" eb="5">
      <t>ネンガッピ</t>
    </rPh>
    <phoneticPr fontId="10"/>
  </si>
  <si>
    <t>様式
番号</t>
    <rPh sb="0" eb="2">
      <t>ヨウシキ</t>
    </rPh>
    <rPh sb="3" eb="5">
      <t>バンゴウ</t>
    </rPh>
    <phoneticPr fontId="10"/>
  </si>
  <si>
    <t>様式名及び添付する書類</t>
    <rPh sb="0" eb="2">
      <t>ヨウシキ</t>
    </rPh>
    <rPh sb="2" eb="3">
      <t>メイ</t>
    </rPh>
    <rPh sb="3" eb="4">
      <t>オヨ</t>
    </rPh>
    <rPh sb="5" eb="7">
      <t>テンプ</t>
    </rPh>
    <rPh sb="9" eb="11">
      <t>ショルイ</t>
    </rPh>
    <phoneticPr fontId="10"/>
  </si>
  <si>
    <t>申請者
チェック欄</t>
    <rPh sb="0" eb="3">
      <t>シンセイシャ</t>
    </rPh>
    <rPh sb="8" eb="9">
      <t>ラン</t>
    </rPh>
    <phoneticPr fontId="10"/>
  </si>
  <si>
    <t>機構
チェック欄</t>
    <rPh sb="0" eb="2">
      <t>キコウ</t>
    </rPh>
    <rPh sb="7" eb="8">
      <t>ラン</t>
    </rPh>
    <phoneticPr fontId="10"/>
  </si>
  <si>
    <t>第１号</t>
  </si>
  <si>
    <t>職業訓練認定申請書</t>
    <rPh sb="0" eb="2">
      <t>ショクギョウ</t>
    </rPh>
    <rPh sb="2" eb="4">
      <t>クンレン</t>
    </rPh>
    <rPh sb="4" eb="6">
      <t>ニンテイ</t>
    </rPh>
    <rPh sb="6" eb="9">
      <t>シンセイショ</t>
    </rPh>
    <phoneticPr fontId="10"/>
  </si>
  <si>
    <t>訓練カリキュラム</t>
    <rPh sb="0" eb="2">
      <t>クンレン</t>
    </rPh>
    <phoneticPr fontId="10"/>
  </si>
  <si>
    <t>第７の１号</t>
    <rPh sb="0" eb="1">
      <t>ダイ</t>
    </rPh>
    <rPh sb="4" eb="5">
      <t>ゴウ</t>
    </rPh>
    <phoneticPr fontId="10"/>
  </si>
  <si>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10"/>
  </si>
  <si>
    <t>訓練カリキュラム（企業実習用）</t>
    <rPh sb="9" eb="11">
      <t>キギョウ</t>
    </rPh>
    <rPh sb="11" eb="14">
      <t>ジッシュウヨウ</t>
    </rPh>
    <phoneticPr fontId="10"/>
  </si>
  <si>
    <t>コース案内、その他広告案</t>
    <rPh sb="3" eb="5">
      <t>アンナイ</t>
    </rPh>
    <rPh sb="8" eb="9">
      <t>タ</t>
    </rPh>
    <rPh sb="9" eb="11">
      <t>コウコク</t>
    </rPh>
    <rPh sb="11" eb="12">
      <t>アン</t>
    </rPh>
    <phoneticPr fontId="10"/>
  </si>
  <si>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10"/>
  </si>
  <si>
    <t>認定様式第1号（第1条関係）（表面）</t>
    <rPh sb="0" eb="2">
      <t>ニンテイ</t>
    </rPh>
    <rPh sb="2" eb="4">
      <t>ヨウシキ</t>
    </rPh>
    <rPh sb="8" eb="9">
      <t>ダイ</t>
    </rPh>
    <rPh sb="10" eb="11">
      <t>ジョウ</t>
    </rPh>
    <rPh sb="11" eb="13">
      <t>カンケイ</t>
    </rPh>
    <rPh sb="15" eb="16">
      <t>オモテ</t>
    </rPh>
    <rPh sb="16" eb="17">
      <t>メン</t>
    </rPh>
    <phoneticPr fontId="10"/>
  </si>
  <si>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10"/>
  </si>
  <si>
    <t>（申請者）</t>
    <rPh sb="1" eb="4">
      <t>シンセイシャ</t>
    </rPh>
    <phoneticPr fontId="10"/>
  </si>
  <si>
    <t>フリガナ</t>
    <phoneticPr fontId="10"/>
  </si>
  <si>
    <t>〒</t>
    <phoneticPr fontId="10"/>
  </si>
  <si>
    <t>所在地</t>
  </si>
  <si>
    <t>商号又は名称</t>
    <rPh sb="0" eb="2">
      <t>ショウゴウ</t>
    </rPh>
    <rPh sb="2" eb="3">
      <t>マタ</t>
    </rPh>
    <rPh sb="4" eb="6">
      <t>メイショウ</t>
    </rPh>
    <phoneticPr fontId="10"/>
  </si>
  <si>
    <t>代表者役職名・氏名</t>
    <phoneticPr fontId="10"/>
  </si>
  <si>
    <t>記</t>
    <phoneticPr fontId="10"/>
  </si>
  <si>
    <t>１　訓練の種別</t>
    <rPh sb="2" eb="4">
      <t>クンレン</t>
    </rPh>
    <rPh sb="5" eb="7">
      <t>シュベツ</t>
    </rPh>
    <phoneticPr fontId="10"/>
  </si>
  <si>
    <t>（</t>
    <phoneticPr fontId="10"/>
  </si>
  <si>
    <t>）基礎訓練（基礎コース）</t>
    <rPh sb="1" eb="3">
      <t>キソ</t>
    </rPh>
    <rPh sb="3" eb="5">
      <t>クンレン</t>
    </rPh>
    <rPh sb="6" eb="8">
      <t>キソ</t>
    </rPh>
    <phoneticPr fontId="10"/>
  </si>
  <si>
    <t>）実践訓練（実践コース）</t>
    <rPh sb="1" eb="3">
      <t>ジッセン</t>
    </rPh>
    <rPh sb="3" eb="5">
      <t>クンレン</t>
    </rPh>
    <rPh sb="6" eb="8">
      <t>ジッセン</t>
    </rPh>
    <phoneticPr fontId="10"/>
  </si>
  <si>
    <t>※該当する分野（１つ）にチェックを入れてください。</t>
  </si>
  <si>
    <t>02 ＩＴ分野　</t>
    <phoneticPr fontId="10"/>
  </si>
  <si>
    <t>07 林業分野</t>
    <phoneticPr fontId="10"/>
  </si>
  <si>
    <t>12 輸送サービス分野</t>
    <phoneticPr fontId="10"/>
  </si>
  <si>
    <t>17 金属関連分野</t>
    <phoneticPr fontId="10"/>
  </si>
  <si>
    <t>08 旅行・観光分野</t>
    <phoneticPr fontId="10"/>
  </si>
  <si>
    <t>13 エコ分野</t>
    <phoneticPr fontId="10"/>
  </si>
  <si>
    <t>18 建設関連分野</t>
    <phoneticPr fontId="10"/>
  </si>
  <si>
    <t>04 医療事務分野</t>
    <phoneticPr fontId="10"/>
  </si>
  <si>
    <t>09 警備・保安分野</t>
    <phoneticPr fontId="10"/>
  </si>
  <si>
    <t>14 調理分野</t>
    <phoneticPr fontId="10"/>
  </si>
  <si>
    <t>19 理容・美容関連分野</t>
    <phoneticPr fontId="10"/>
  </si>
  <si>
    <t>10 クリエート（企画・創作）分野</t>
    <phoneticPr fontId="10"/>
  </si>
  <si>
    <t>15 電気関連分野</t>
    <phoneticPr fontId="10"/>
  </si>
  <si>
    <t>20 その他の分野</t>
    <phoneticPr fontId="10"/>
  </si>
  <si>
    <t>06 農業分野</t>
    <phoneticPr fontId="10"/>
  </si>
  <si>
    <t>11 デザイン分野</t>
    <phoneticPr fontId="10"/>
  </si>
  <si>
    <t>16 機械関連分野</t>
    <phoneticPr fontId="10"/>
  </si>
  <si>
    <t>(</t>
    <phoneticPr fontId="10"/>
  </si>
  <si>
    <t>）</t>
    <phoneticPr fontId="10"/>
  </si>
  <si>
    <t>※　新規　　　</t>
    <phoneticPr fontId="10"/>
  </si>
  <si>
    <t>※　新規扱い　</t>
    <rPh sb="4" eb="5">
      <t>アツカ</t>
    </rPh>
    <phoneticPr fontId="10"/>
  </si>
  <si>
    <t>３　訓練概要　　　　</t>
    <phoneticPr fontId="10"/>
  </si>
  <si>
    <r>
      <t>（１）訓練科名（40文字以内）</t>
    </r>
    <r>
      <rPr>
        <u/>
        <sz val="16"/>
        <rFont val="ＭＳ 明朝"/>
        <family val="1"/>
        <charset val="128"/>
      </rPr>
      <t/>
    </r>
    <rPh sb="10" eb="12">
      <t>モジ</t>
    </rPh>
    <rPh sb="12" eb="14">
      <t>イナイ</t>
    </rPh>
    <phoneticPr fontId="10"/>
  </si>
  <si>
    <t>（２）訓練期間</t>
    <rPh sb="5" eb="7">
      <t>キカン</t>
    </rPh>
    <phoneticPr fontId="10"/>
  </si>
  <si>
    <t>～</t>
    <phoneticPr fontId="10"/>
  </si>
  <si>
    <t>（</t>
    <phoneticPr fontId="10"/>
  </si>
  <si>
    <t>か月）</t>
    <rPh sb="1" eb="2">
      <t>ゲツ</t>
    </rPh>
    <phoneticPr fontId="10"/>
  </si>
  <si>
    <t>（３）受講者定員</t>
    <phoneticPr fontId="10"/>
  </si>
  <si>
    <t>名</t>
    <rPh sb="0" eb="1">
      <t>メイ</t>
    </rPh>
    <phoneticPr fontId="10"/>
  </si>
  <si>
    <t>　　所　　在　　地</t>
  </si>
  <si>
    <t>５　訓練実施機関番号</t>
    <rPh sb="6" eb="8">
      <t>キカン</t>
    </rPh>
    <rPh sb="8" eb="10">
      <t>バンゴウ</t>
    </rPh>
    <phoneticPr fontId="10"/>
  </si>
  <si>
    <t>社会保険
労務士
記載欄</t>
    <rPh sb="0" eb="2">
      <t>シャカイ</t>
    </rPh>
    <rPh sb="2" eb="4">
      <t>ホケン</t>
    </rPh>
    <rPh sb="5" eb="8">
      <t>ロウムシ</t>
    </rPh>
    <rPh sb="9" eb="11">
      <t>キサイ</t>
    </rPh>
    <rPh sb="11" eb="12">
      <t>ラン</t>
    </rPh>
    <phoneticPr fontId="10"/>
  </si>
  <si>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10"/>
  </si>
  <si>
    <t>氏  　　　名</t>
    <rPh sb="0" eb="1">
      <t>シ</t>
    </rPh>
    <rPh sb="6" eb="7">
      <t>メイ</t>
    </rPh>
    <phoneticPr fontId="10"/>
  </si>
  <si>
    <t>電　話　番　号</t>
    <rPh sb="0" eb="1">
      <t>デン</t>
    </rPh>
    <rPh sb="2" eb="3">
      <t>ハナシ</t>
    </rPh>
    <rPh sb="4" eb="5">
      <t>バン</t>
    </rPh>
    <rPh sb="6" eb="7">
      <t>ゴウ</t>
    </rPh>
    <phoneticPr fontId="10"/>
  </si>
  <si>
    <t>※機構処理欄</t>
    <rPh sb="1" eb="3">
      <t>キコウ</t>
    </rPh>
    <rPh sb="3" eb="5">
      <t>ショリ</t>
    </rPh>
    <rPh sb="5" eb="6">
      <t>ラン</t>
    </rPh>
    <phoneticPr fontId="10"/>
  </si>
  <si>
    <t xml:space="preserve"> 施設名：</t>
    <rPh sb="1" eb="3">
      <t>シセツ</t>
    </rPh>
    <rPh sb="3" eb="4">
      <t>メイ</t>
    </rPh>
    <phoneticPr fontId="10"/>
  </si>
  <si>
    <t>担当者：</t>
    <rPh sb="0" eb="3">
      <t>タントウシャ</t>
    </rPh>
    <phoneticPr fontId="10"/>
  </si>
  <si>
    <t>㊞</t>
    <phoneticPr fontId="10"/>
  </si>
  <si>
    <t>受理番号：</t>
    <phoneticPr fontId="10"/>
  </si>
  <si>
    <t xml:space="preserve"> 申請書受理日：</t>
    <rPh sb="1" eb="4">
      <t>シンセイショ</t>
    </rPh>
    <rPh sb="4" eb="6">
      <t>ジュリ</t>
    </rPh>
    <rPh sb="6" eb="7">
      <t>ビ</t>
    </rPh>
    <phoneticPr fontId="10"/>
  </si>
  <si>
    <t>認定様式第1号（第1条関係）（裏面）</t>
    <rPh sb="0" eb="2">
      <t>ニンテイ</t>
    </rPh>
    <rPh sb="15" eb="16">
      <t>ウラ</t>
    </rPh>
    <rPh sb="16" eb="17">
      <t>メン</t>
    </rPh>
    <phoneticPr fontId="10"/>
  </si>
  <si>
    <t>（注　意　事　項）</t>
    <rPh sb="1" eb="2">
      <t>チュウ</t>
    </rPh>
    <rPh sb="3" eb="4">
      <t>イ</t>
    </rPh>
    <rPh sb="5" eb="6">
      <t>コト</t>
    </rPh>
    <rPh sb="7" eb="8">
      <t>コウ</t>
    </rPh>
    <phoneticPr fontId="10"/>
  </si>
  <si>
    <t>誓　　約　　書</t>
    <phoneticPr fontId="10"/>
  </si>
  <si>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10"/>
  </si>
  <si>
    <t>代表者役職名・氏名</t>
    <rPh sb="3" eb="4">
      <t>ヤク</t>
    </rPh>
    <rPh sb="4" eb="5">
      <t>ショク</t>
    </rPh>
    <rPh sb="5" eb="6">
      <t>メイ</t>
    </rPh>
    <phoneticPr fontId="10"/>
  </si>
  <si>
    <t>記</t>
  </si>
  <si>
    <t>１　訓練科名</t>
    <rPh sb="2" eb="4">
      <t>クンレン</t>
    </rPh>
    <rPh sb="4" eb="6">
      <t>カメイ</t>
    </rPh>
    <phoneticPr fontId="10"/>
  </si>
  <si>
    <t>２　誓約内容</t>
  </si>
  <si>
    <t>実施体制等確認表</t>
    <rPh sb="0" eb="2">
      <t>ジッシ</t>
    </rPh>
    <rPh sb="2" eb="4">
      <t>タイセイ</t>
    </rPh>
    <rPh sb="4" eb="5">
      <t>トウ</t>
    </rPh>
    <rPh sb="5" eb="7">
      <t>カクニン</t>
    </rPh>
    <rPh sb="7" eb="8">
      <t>ヒョウ</t>
    </rPh>
    <phoneticPr fontId="10"/>
  </si>
  <si>
    <t>訓練実施機関名：　</t>
    <rPh sb="0" eb="2">
      <t>クンレン</t>
    </rPh>
    <rPh sb="2" eb="4">
      <t>ジッシ</t>
    </rPh>
    <rPh sb="4" eb="6">
      <t>キカン</t>
    </rPh>
    <rPh sb="6" eb="7">
      <t>メイ</t>
    </rPh>
    <phoneticPr fontId="10"/>
  </si>
  <si>
    <t>訓練科名：</t>
    <phoneticPr fontId="10"/>
  </si>
  <si>
    <t>作成者名：</t>
    <phoneticPr fontId="10"/>
  </si>
  <si>
    <t>点　検　項　目</t>
    <rPh sb="0" eb="3">
      <t>テンケン</t>
    </rPh>
    <rPh sb="4" eb="7">
      <t>コウモク</t>
    </rPh>
    <phoneticPr fontId="10"/>
  </si>
  <si>
    <t>内　　　　　　　　　　　　　　　容</t>
    <rPh sb="0" eb="1">
      <t>ウチ</t>
    </rPh>
    <rPh sb="16" eb="17">
      <t>カタチ</t>
    </rPh>
    <phoneticPr fontId="10"/>
  </si>
  <si>
    <t>基本条件</t>
    <rPh sb="0" eb="2">
      <t>キホン</t>
    </rPh>
    <rPh sb="2" eb="4">
      <t>ジョウケン</t>
    </rPh>
    <phoneticPr fontId="10"/>
  </si>
  <si>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10"/>
  </si>
  <si>
    <t>訓練実施施設の確保</t>
    <rPh sb="0" eb="2">
      <t>クンレン</t>
    </rPh>
    <rPh sb="2" eb="4">
      <t>ジッシ</t>
    </rPh>
    <rPh sb="4" eb="6">
      <t>シセツ</t>
    </rPh>
    <rPh sb="7" eb="9">
      <t>カクホ</t>
    </rPh>
    <phoneticPr fontId="10"/>
  </si>
  <si>
    <t>　・自ら所有する訓練実施場所及び事務所を使用する　　　　　　　※不動産登記簿謄本（写しで可）等を添付すること</t>
    <phoneticPr fontId="10"/>
  </si>
  <si>
    <t>　・訓練実施場所及び事務所を賃借により確保する　　　　　　　　　※賃貸借契約書（写）等を添付すること</t>
    <phoneticPr fontId="10"/>
  </si>
  <si>
    <t>　　カリキュラムに必ず含めるべき内容；</t>
    <rPh sb="9" eb="10">
      <t>カナラ</t>
    </rPh>
    <rPh sb="11" eb="12">
      <t>フク</t>
    </rPh>
    <rPh sb="16" eb="18">
      <t>ナイヨウ</t>
    </rPh>
    <phoneticPr fontId="10"/>
  </si>
  <si>
    <t>　・該当している　　　　　</t>
    <phoneticPr fontId="10"/>
  </si>
  <si>
    <t>・該当していない</t>
    <phoneticPr fontId="10"/>
  </si>
  <si>
    <t>介護職員養成研修（介護職員養成研修を求職者支援訓練として実施する場合）</t>
    <phoneticPr fontId="10"/>
  </si>
  <si>
    <t>教　室　設　備</t>
    <rPh sb="0" eb="3">
      <t>キョウシツ</t>
    </rPh>
    <rPh sb="4" eb="7">
      <t>セツビ</t>
    </rPh>
    <phoneticPr fontId="10"/>
  </si>
  <si>
    <t>教室面積等</t>
    <rPh sb="0" eb="2">
      <t>キョウシツ</t>
    </rPh>
    <rPh sb="2" eb="4">
      <t>メンセキ</t>
    </rPh>
    <rPh sb="4" eb="5">
      <t>トウ</t>
    </rPh>
    <phoneticPr fontId="10"/>
  </si>
  <si>
    <t>・教室総面積（　　　</t>
    <rPh sb="1" eb="3">
      <t>キョウシツ</t>
    </rPh>
    <rPh sb="3" eb="6">
      <t>ソウメンセキ</t>
    </rPh>
    <phoneticPr fontId="10"/>
  </si>
  <si>
    <t>　　）㎡</t>
    <phoneticPr fontId="10"/>
  </si>
  <si>
    <t>・１人当たりの面積（</t>
    <rPh sb="2" eb="3">
      <t>ニン</t>
    </rPh>
    <rPh sb="3" eb="4">
      <t>ア</t>
    </rPh>
    <rPh sb="7" eb="9">
      <t>メンセキ</t>
    </rPh>
    <phoneticPr fontId="10"/>
  </si>
  <si>
    <t>・教室総面積を定員で除した数値</t>
    <rPh sb="1" eb="3">
      <t>キョウシツ</t>
    </rPh>
    <rPh sb="3" eb="6">
      <t>ソウメンセキ</t>
    </rPh>
    <rPh sb="7" eb="9">
      <t>テイイン</t>
    </rPh>
    <rPh sb="10" eb="11">
      <t>ジョ</t>
    </rPh>
    <rPh sb="13" eb="15">
      <t>スウチ</t>
    </rPh>
    <phoneticPr fontId="10"/>
  </si>
  <si>
    <t>・実習室面積（</t>
    <rPh sb="1" eb="4">
      <t>ジッシュウシツ</t>
    </rPh>
    <rPh sb="4" eb="6">
      <t>メンセキ</t>
    </rPh>
    <phoneticPr fontId="10"/>
  </si>
  <si>
    <t>名称（</t>
    <rPh sb="0" eb="2">
      <t>メイショウ</t>
    </rPh>
    <phoneticPr fontId="10"/>
  </si>
  <si>
    <t xml:space="preserve">       ）</t>
    <phoneticPr fontId="10"/>
  </si>
  <si>
    <t>台数（</t>
    <phoneticPr fontId="10"/>
  </si>
  <si>
    <t>）台</t>
    <phoneticPr fontId="10"/>
  </si>
  <si>
    <t>　　　（</t>
    <phoneticPr fontId="10"/>
  </si>
  <si>
    <t>・机　定員以上</t>
    <rPh sb="1" eb="2">
      <t>ツクエ</t>
    </rPh>
    <rPh sb="3" eb="5">
      <t>テイイン</t>
    </rPh>
    <rPh sb="5" eb="7">
      <t>イジョウ</t>
    </rPh>
    <phoneticPr fontId="10"/>
  </si>
  <si>
    <t>有</t>
    <phoneticPr fontId="10"/>
  </si>
  <si>
    <t>無</t>
    <rPh sb="0" eb="1">
      <t>ナ</t>
    </rPh>
    <phoneticPr fontId="10"/>
  </si>
  <si>
    <t>・いす　定員以上</t>
    <rPh sb="4" eb="6">
      <t>テイイン</t>
    </rPh>
    <rPh sb="6" eb="8">
      <t>イジョウ</t>
    </rPh>
    <phoneticPr fontId="10"/>
  </si>
  <si>
    <t>・ホワイトボード等</t>
    <rPh sb="8" eb="9">
      <t>トウ</t>
    </rPh>
    <phoneticPr fontId="10"/>
  </si>
  <si>
    <t>※パソコン関係</t>
    <rPh sb="5" eb="7">
      <t>カンケイ</t>
    </rPh>
    <phoneticPr fontId="10"/>
  </si>
  <si>
    <t>パソコン台数</t>
    <phoneticPr fontId="10"/>
  </si>
  <si>
    <t>インターネットの接続</t>
    <phoneticPr fontId="10"/>
  </si>
  <si>
    <t>・全てのパソコンが接続できる</t>
    <phoneticPr fontId="10"/>
  </si>
  <si>
    <t>・一部又は全部のパソコンが接続できない</t>
    <rPh sb="1" eb="3">
      <t>イチブ</t>
    </rPh>
    <rPh sb="3" eb="4">
      <t>マタ</t>
    </rPh>
    <rPh sb="5" eb="7">
      <t>ゼンブ</t>
    </rPh>
    <rPh sb="13" eb="15">
      <t>セツゾク</t>
    </rPh>
    <phoneticPr fontId="10"/>
  </si>
  <si>
    <t>・接続する必要がある訓練がない</t>
    <rPh sb="1" eb="3">
      <t>セツゾク</t>
    </rPh>
    <rPh sb="5" eb="7">
      <t>ヒツヨウ</t>
    </rPh>
    <rPh sb="10" eb="12">
      <t>クンレン</t>
    </rPh>
    <phoneticPr fontId="10"/>
  </si>
  <si>
    <t>プリンタ台数</t>
    <rPh sb="4" eb="6">
      <t>ダイスウ</t>
    </rPh>
    <phoneticPr fontId="10"/>
  </si>
  <si>
    <t>　）台</t>
    <rPh sb="2" eb="3">
      <t>ダイ</t>
    </rPh>
    <phoneticPr fontId="10"/>
  </si>
  <si>
    <t>受講者が講師のパソコン画面を常時確認できるための方策</t>
    <rPh sb="0" eb="3">
      <t>ジュコウシャ</t>
    </rPh>
    <rPh sb="24" eb="26">
      <t>ホウサク</t>
    </rPh>
    <phoneticPr fontId="10"/>
  </si>
  <si>
    <t>・ビデオプロジェクター</t>
    <phoneticPr fontId="10"/>
  </si>
  <si>
    <t>・その他（　</t>
    <phoneticPr fontId="10"/>
  </si>
  <si>
    <t>パソコン等の配線</t>
    <rPh sb="4" eb="5">
      <t>トウ</t>
    </rPh>
    <rPh sb="6" eb="8">
      <t>ハイセン</t>
    </rPh>
    <phoneticPr fontId="10"/>
  </si>
  <si>
    <t>・ＯＡフロアにより床下に配線している</t>
    <phoneticPr fontId="10"/>
  </si>
  <si>
    <t>・床上で躓くことがないよう固定している</t>
    <rPh sb="1" eb="3">
      <t>ユカウエ</t>
    </rPh>
    <rPh sb="4" eb="5">
      <t>ツマヅ</t>
    </rPh>
    <rPh sb="13" eb="15">
      <t>コテイ</t>
    </rPh>
    <phoneticPr fontId="10"/>
  </si>
  <si>
    <t>・その他の固定方法等（</t>
    <rPh sb="5" eb="7">
      <t>コテイ</t>
    </rPh>
    <rPh sb="7" eb="10">
      <t>ホウホウトウ</t>
    </rPh>
    <phoneticPr fontId="10"/>
  </si>
  <si>
    <t>)</t>
    <phoneticPr fontId="10"/>
  </si>
  <si>
    <t>パソコンの訓練時間外の利用可能時間数</t>
    <rPh sb="5" eb="7">
      <t>クンレン</t>
    </rPh>
    <rPh sb="7" eb="10">
      <t>ジカンガイ</t>
    </rPh>
    <rPh sb="11" eb="13">
      <t>リヨウ</t>
    </rPh>
    <rPh sb="13" eb="15">
      <t>カノウ</t>
    </rPh>
    <rPh sb="15" eb="17">
      <t>ジカン</t>
    </rPh>
    <rPh sb="17" eb="18">
      <t>カズ</t>
    </rPh>
    <phoneticPr fontId="10"/>
  </si>
  <si>
    <t>１日（</t>
    <phoneticPr fontId="10"/>
  </si>
  <si>
    <t>）時間</t>
    <phoneticPr fontId="10"/>
  </si>
  <si>
    <t>その他の設備・機器</t>
    <rPh sb="2" eb="3">
      <t>タ</t>
    </rPh>
    <rPh sb="4" eb="6">
      <t>セツビ</t>
    </rPh>
    <rPh sb="7" eb="9">
      <t>キキ</t>
    </rPh>
    <phoneticPr fontId="10"/>
  </si>
  <si>
    <t>・訓練の実施に必要なその他の設備・機器を適正に整備している</t>
    <phoneticPr fontId="10"/>
  </si>
  <si>
    <t>※ソフトウェア</t>
    <phoneticPr fontId="10"/>
  </si>
  <si>
    <t>使用許諾契約</t>
    <phoneticPr fontId="10"/>
  </si>
  <si>
    <t>・あり</t>
    <phoneticPr fontId="10"/>
  </si>
  <si>
    <t>・なし</t>
    <phoneticPr fontId="10"/>
  </si>
  <si>
    <t>ＯＳ</t>
    <phoneticPr fontId="10"/>
  </si>
  <si>
    <t>使用するＯＳの名称及びバージョン　　（</t>
    <rPh sb="7" eb="9">
      <t>メイショウ</t>
    </rPh>
    <rPh sb="9" eb="10">
      <t>オヨ</t>
    </rPh>
    <phoneticPr fontId="10"/>
  </si>
  <si>
    <t>ソフトウェアの種類</t>
    <rPh sb="7" eb="9">
      <t>シュルイ</t>
    </rPh>
    <phoneticPr fontId="10"/>
  </si>
  <si>
    <t>使用するソフトウェアの名称及びバージョン　　（</t>
    <rPh sb="11" eb="13">
      <t>メイショウ</t>
    </rPh>
    <rPh sb="13" eb="14">
      <t>オヨ</t>
    </rPh>
    <phoneticPr fontId="10"/>
  </si>
  <si>
    <t>その他当該訓練に必要な設備</t>
    <rPh sb="2" eb="3">
      <t>タ</t>
    </rPh>
    <rPh sb="3" eb="5">
      <t>トウガイ</t>
    </rPh>
    <rPh sb="5" eb="7">
      <t>クンレン</t>
    </rPh>
    <rPh sb="8" eb="10">
      <t>ヒツヨウ</t>
    </rPh>
    <rPh sb="11" eb="13">
      <t>セツビ</t>
    </rPh>
    <phoneticPr fontId="10"/>
  </si>
  <si>
    <t>・全て確保している</t>
    <phoneticPr fontId="10"/>
  </si>
  <si>
    <t>・一部確保している</t>
    <rPh sb="1" eb="3">
      <t>イチブ</t>
    </rPh>
    <rPh sb="3" eb="5">
      <t>カクホ</t>
    </rPh>
    <phoneticPr fontId="10"/>
  </si>
  <si>
    <t>・確保していない</t>
    <rPh sb="1" eb="3">
      <t>カクホ</t>
    </rPh>
    <phoneticPr fontId="10"/>
  </si>
  <si>
    <t>安全衛生法上の措置</t>
    <rPh sb="0" eb="2">
      <t>アンゼン</t>
    </rPh>
    <rPh sb="2" eb="5">
      <t>エイセイホウ</t>
    </rPh>
    <rPh sb="5" eb="6">
      <t>ジョウ</t>
    </rPh>
    <rPh sb="7" eb="9">
      <t>ソチ</t>
    </rPh>
    <phoneticPr fontId="10"/>
  </si>
  <si>
    <t>照明（室内の場合）</t>
    <rPh sb="0" eb="2">
      <t>ショウメイ</t>
    </rPh>
    <rPh sb="3" eb="5">
      <t>シツナイ</t>
    </rPh>
    <rPh sb="6" eb="8">
      <t>バアイ</t>
    </rPh>
    <phoneticPr fontId="10"/>
  </si>
  <si>
    <t>空調（冷暖房）・換気(窓)</t>
    <rPh sb="0" eb="2">
      <t>クウチョウ</t>
    </rPh>
    <rPh sb="3" eb="6">
      <t>レイダンボウ</t>
    </rPh>
    <rPh sb="8" eb="10">
      <t>カンキ</t>
    </rPh>
    <rPh sb="11" eb="12">
      <t>マド</t>
    </rPh>
    <phoneticPr fontId="10"/>
  </si>
  <si>
    <t>トイレ(男女別）</t>
    <rPh sb="4" eb="6">
      <t>ダンジョ</t>
    </rPh>
    <rPh sb="6" eb="7">
      <t>ベツ</t>
    </rPh>
    <phoneticPr fontId="10"/>
  </si>
  <si>
    <t>・あり（男女別あり）</t>
    <rPh sb="4" eb="6">
      <t>ダンジョ</t>
    </rPh>
    <rPh sb="6" eb="7">
      <t>ベツ</t>
    </rPh>
    <phoneticPr fontId="10"/>
  </si>
  <si>
    <t>洗面所</t>
    <rPh sb="0" eb="2">
      <t>センメン</t>
    </rPh>
    <rPh sb="2" eb="3">
      <t>ジョ</t>
    </rPh>
    <phoneticPr fontId="10"/>
  </si>
  <si>
    <t>事務室</t>
    <rPh sb="0" eb="3">
      <t>ジムシツ</t>
    </rPh>
    <phoneticPr fontId="10"/>
  </si>
  <si>
    <t>・あり（教室・実習室とは完全に分離されている）</t>
    <phoneticPr fontId="10"/>
  </si>
  <si>
    <t>・あり（教室・実習室とは完全に分離されていない）</t>
    <rPh sb="4" eb="6">
      <t>キョウシツ</t>
    </rPh>
    <rPh sb="7" eb="10">
      <t>ジッシュウシツ</t>
    </rPh>
    <rPh sb="12" eb="14">
      <t>カンゼン</t>
    </rPh>
    <rPh sb="15" eb="17">
      <t>ブンリ</t>
    </rPh>
    <phoneticPr fontId="10"/>
  </si>
  <si>
    <t xml:space="preserve"> 喫煙場所</t>
    <rPh sb="1" eb="3">
      <t>キツエン</t>
    </rPh>
    <rPh sb="3" eb="5">
      <t>バショ</t>
    </rPh>
    <phoneticPr fontId="10"/>
  </si>
  <si>
    <t>教室(実習室・自習室含む)</t>
    <rPh sb="0" eb="2">
      <t>キョウシツ</t>
    </rPh>
    <rPh sb="3" eb="6">
      <t>ジッシュウシツ</t>
    </rPh>
    <rPh sb="7" eb="9">
      <t>ジシュウ</t>
    </rPh>
    <rPh sb="9" eb="10">
      <t>シツ</t>
    </rPh>
    <rPh sb="10" eb="11">
      <t>フク</t>
    </rPh>
    <phoneticPr fontId="10"/>
  </si>
  <si>
    <t>・全面禁煙である</t>
    <phoneticPr fontId="10"/>
  </si>
  <si>
    <t>・室内で喫煙できる</t>
    <phoneticPr fontId="10"/>
  </si>
  <si>
    <t>・その他</t>
    <rPh sb="3" eb="4">
      <t>タ</t>
    </rPh>
    <phoneticPr fontId="10"/>
  </si>
  <si>
    <t>休憩室・昼食場所</t>
    <rPh sb="0" eb="3">
      <t>キュウケイシツ</t>
    </rPh>
    <rPh sb="4" eb="6">
      <t>チュウショク</t>
    </rPh>
    <rPh sb="6" eb="8">
      <t>バショ</t>
    </rPh>
    <phoneticPr fontId="10"/>
  </si>
  <si>
    <t>・室内で喫煙できるが分煙対策を施している</t>
    <phoneticPr fontId="10"/>
  </si>
  <si>
    <t>・あり(専用の部屋がある）</t>
    <phoneticPr fontId="10"/>
  </si>
  <si>
    <t>・あり（専用の部屋はないが、受講者のプライバシーは確保されている）</t>
    <rPh sb="4" eb="6">
      <t>センヨウ</t>
    </rPh>
    <rPh sb="7" eb="9">
      <t>ヘヤ</t>
    </rPh>
    <rPh sb="14" eb="17">
      <t>ジュコウシャ</t>
    </rPh>
    <rPh sb="25" eb="27">
      <t>カクホ</t>
    </rPh>
    <phoneticPr fontId="10"/>
  </si>
  <si>
    <t>運営状況等</t>
    <rPh sb="0" eb="2">
      <t>ウンエイ</t>
    </rPh>
    <rPh sb="2" eb="4">
      <t>ジョウキョウ</t>
    </rPh>
    <rPh sb="4" eb="5">
      <t>トウ</t>
    </rPh>
    <phoneticPr fontId="10"/>
  </si>
  <si>
    <t>講師の資格・免許</t>
    <rPh sb="0" eb="2">
      <t>コウシ</t>
    </rPh>
    <rPh sb="3" eb="5">
      <t>シカク</t>
    </rPh>
    <rPh sb="6" eb="8">
      <t>メンキョ</t>
    </rPh>
    <phoneticPr fontId="10"/>
  </si>
  <si>
    <t>講師の指導経験・業務経験年数</t>
    <rPh sb="0" eb="2">
      <t>コウシ</t>
    </rPh>
    <rPh sb="3" eb="5">
      <t>シドウ</t>
    </rPh>
    <rPh sb="5" eb="7">
      <t>ケイケン</t>
    </rPh>
    <rPh sb="8" eb="10">
      <t>ギョウム</t>
    </rPh>
    <rPh sb="10" eb="12">
      <t>ケイケン</t>
    </rPh>
    <rPh sb="12" eb="14">
      <t>ネンスウ</t>
    </rPh>
    <phoneticPr fontId="10"/>
  </si>
  <si>
    <t>講師の数</t>
    <rPh sb="0" eb="2">
      <t>コウシ</t>
    </rPh>
    <rPh sb="3" eb="4">
      <t>カズ</t>
    </rPh>
    <phoneticPr fontId="10"/>
  </si>
  <si>
    <t>学科</t>
    <phoneticPr fontId="10"/>
  </si>
  <si>
    <t>・受講者30人あたり１人以上配置している</t>
    <phoneticPr fontId="10"/>
  </si>
  <si>
    <t>質疑応答の体制</t>
    <phoneticPr fontId="10"/>
  </si>
  <si>
    <t>・日々の訓練時間外に最低１時間以上、質疑応答ができる講師の支援体制がある</t>
    <phoneticPr fontId="10"/>
  </si>
  <si>
    <t>訓練記録
（訓練日誌）</t>
    <rPh sb="0" eb="2">
      <t>クンレン</t>
    </rPh>
    <rPh sb="2" eb="4">
      <t>キロク</t>
    </rPh>
    <rPh sb="6" eb="8">
      <t>クンレン</t>
    </rPh>
    <rPh sb="8" eb="10">
      <t>ニッシ</t>
    </rPh>
    <phoneticPr fontId="10"/>
  </si>
  <si>
    <t>作成の有無</t>
    <rPh sb="3" eb="5">
      <t>ウム</t>
    </rPh>
    <phoneticPr fontId="10"/>
  </si>
  <si>
    <t>記載事項</t>
    <rPh sb="0" eb="2">
      <t>キサイ</t>
    </rPh>
    <rPh sb="2" eb="4">
      <t>ジコウ</t>
    </rPh>
    <phoneticPr fontId="10"/>
  </si>
  <si>
    <t>・次の事項を記載することとしている　　①訓練実施日　②訓練内容　③担当講師　④欠席・遅刻・早退者</t>
    <phoneticPr fontId="10"/>
  </si>
  <si>
    <t>個人情報保護の体制</t>
    <rPh sb="0" eb="2">
      <t>コジン</t>
    </rPh>
    <rPh sb="2" eb="4">
      <t>ジョウホウ</t>
    </rPh>
    <rPh sb="4" eb="6">
      <t>ホゴ</t>
    </rPh>
    <rPh sb="7" eb="9">
      <t>タイセイ</t>
    </rPh>
    <phoneticPr fontId="10"/>
  </si>
  <si>
    <t>・事務室の入り口の施錠</t>
    <rPh sb="1" eb="4">
      <t>ジムシツ</t>
    </rPh>
    <rPh sb="5" eb="6">
      <t>イ</t>
    </rPh>
    <rPh sb="7" eb="8">
      <t>グチ</t>
    </rPh>
    <rPh sb="9" eb="11">
      <t>セジョウ</t>
    </rPh>
    <phoneticPr fontId="10"/>
  </si>
  <si>
    <t>・できる</t>
    <phoneticPr fontId="10"/>
  </si>
  <si>
    <t>・できない</t>
    <phoneticPr fontId="10"/>
  </si>
  <si>
    <t>・書庫等の施錠</t>
    <rPh sb="1" eb="4">
      <t>ショコトウ</t>
    </rPh>
    <rPh sb="5" eb="7">
      <t>セジョウ</t>
    </rPh>
    <phoneticPr fontId="10"/>
  </si>
  <si>
    <t>苦情相談窓口の周知方法</t>
    <rPh sb="0" eb="2">
      <t>クジョウ</t>
    </rPh>
    <rPh sb="2" eb="4">
      <t>ソウダン</t>
    </rPh>
    <rPh sb="4" eb="6">
      <t>マドグチ</t>
    </rPh>
    <rPh sb="7" eb="9">
      <t>シュウチ</t>
    </rPh>
    <rPh sb="9" eb="11">
      <t>ホウホウ</t>
    </rPh>
    <phoneticPr fontId="10"/>
  </si>
  <si>
    <t>・受講者に対して書面を配付して周知</t>
    <phoneticPr fontId="10"/>
  </si>
  <si>
    <t>・掲示板に常時窓口を掲示</t>
    <rPh sb="1" eb="4">
      <t>ケイジバン</t>
    </rPh>
    <rPh sb="5" eb="7">
      <t>ジョウジ</t>
    </rPh>
    <rPh sb="7" eb="9">
      <t>マドグチ</t>
    </rPh>
    <rPh sb="10" eb="12">
      <t>ケイジ</t>
    </rPh>
    <phoneticPr fontId="10"/>
  </si>
  <si>
    <t>その他</t>
    <rPh sb="2" eb="3">
      <t>タ</t>
    </rPh>
    <phoneticPr fontId="10"/>
  </si>
  <si>
    <t>企業実習を行う場合</t>
    <rPh sb="0" eb="2">
      <t>キギョウ</t>
    </rPh>
    <rPh sb="2" eb="4">
      <t>ジッシュウ</t>
    </rPh>
    <rPh sb="5" eb="6">
      <t>オコナ</t>
    </rPh>
    <rPh sb="7" eb="9">
      <t>バアイ</t>
    </rPh>
    <phoneticPr fontId="10"/>
  </si>
  <si>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10"/>
  </si>
  <si>
    <t>特記事項（機構処理欄）</t>
    <rPh sb="0" eb="2">
      <t>トッキ</t>
    </rPh>
    <rPh sb="2" eb="4">
      <t>ジコウ</t>
    </rPh>
    <rPh sb="5" eb="7">
      <t>キコウ</t>
    </rPh>
    <rPh sb="7" eb="9">
      <t>ショリ</t>
    </rPh>
    <rPh sb="9" eb="10">
      <t>ラン</t>
    </rPh>
    <phoneticPr fontId="10"/>
  </si>
  <si>
    <t xml:space="preserve"> ※　計画審査に当たって特記する事項がある場合に記入すること。
</t>
    <rPh sb="3" eb="5">
      <t>ケイカク</t>
    </rPh>
    <rPh sb="5" eb="7">
      <t>シンサ</t>
    </rPh>
    <phoneticPr fontId="10"/>
  </si>
  <si>
    <t>認定様式第４号</t>
    <phoneticPr fontId="10"/>
  </si>
  <si>
    <t>訓練実施機関・施設の概要</t>
    <rPh sb="0" eb="2">
      <t>クンレン</t>
    </rPh>
    <rPh sb="2" eb="4">
      <t>ジッシ</t>
    </rPh>
    <rPh sb="4" eb="6">
      <t>キカン</t>
    </rPh>
    <rPh sb="7" eb="9">
      <t>シセツ</t>
    </rPh>
    <rPh sb="10" eb="12">
      <t>ガイヨウ</t>
    </rPh>
    <phoneticPr fontId="10"/>
  </si>
  <si>
    <t>【訓練実施機関】</t>
    <rPh sb="1" eb="3">
      <t>クンレン</t>
    </rPh>
    <rPh sb="3" eb="5">
      <t>ジッシ</t>
    </rPh>
    <rPh sb="5" eb="7">
      <t>キカン</t>
    </rPh>
    <phoneticPr fontId="10"/>
  </si>
  <si>
    <t>訓練実施機関番号</t>
    <rPh sb="0" eb="2">
      <t>クンレン</t>
    </rPh>
    <rPh sb="2" eb="4">
      <t>ジッシ</t>
    </rPh>
    <rPh sb="4" eb="6">
      <t>キカン</t>
    </rPh>
    <rPh sb="6" eb="8">
      <t>バンゴウ</t>
    </rPh>
    <phoneticPr fontId="10"/>
  </si>
  <si>
    <t>初回の申請</t>
    <phoneticPr fontId="10"/>
  </si>
  <si>
    <t>訓練実施機関名（カナ）</t>
    <rPh sb="0" eb="2">
      <t>クンレン</t>
    </rPh>
    <rPh sb="2" eb="4">
      <t>ジッシ</t>
    </rPh>
    <rPh sb="4" eb="6">
      <t>キカン</t>
    </rPh>
    <rPh sb="6" eb="7">
      <t>ジンメイ</t>
    </rPh>
    <phoneticPr fontId="10"/>
  </si>
  <si>
    <t>訓練実施機関名</t>
    <rPh sb="0" eb="2">
      <t>クンレン</t>
    </rPh>
    <rPh sb="2" eb="4">
      <t>ジッシ</t>
    </rPh>
    <rPh sb="4" eb="6">
      <t>キカン</t>
    </rPh>
    <rPh sb="6" eb="7">
      <t>ジンメイ</t>
    </rPh>
    <phoneticPr fontId="10"/>
  </si>
  <si>
    <t>雇用保険適用事業所番号</t>
    <rPh sb="0" eb="2">
      <t>コヨウ</t>
    </rPh>
    <rPh sb="2" eb="4">
      <t>ホケン</t>
    </rPh>
    <rPh sb="4" eb="6">
      <t>テキヨウ</t>
    </rPh>
    <rPh sb="6" eb="9">
      <t>ジギョウショ</t>
    </rPh>
    <rPh sb="9" eb="11">
      <t>バンゴウ</t>
    </rPh>
    <phoneticPr fontId="10"/>
  </si>
  <si>
    <t>-</t>
    <phoneticPr fontId="10"/>
  </si>
  <si>
    <t>所在地</t>
    <rPh sb="0" eb="3">
      <t>ショザイチ</t>
    </rPh>
    <phoneticPr fontId="10"/>
  </si>
  <si>
    <t>〒</t>
    <phoneticPr fontId="10"/>
  </si>
  <si>
    <t>最寄駅（　</t>
    <phoneticPr fontId="10"/>
  </si>
  <si>
    <t>）</t>
    <phoneticPr fontId="10"/>
  </si>
  <si>
    <t>ＴＥＬ</t>
    <phoneticPr fontId="10"/>
  </si>
  <si>
    <t>（役職名・氏名）</t>
    <rPh sb="1" eb="4">
      <t>ヤクショクメイ</t>
    </rPh>
    <rPh sb="5" eb="7">
      <t>シメイ</t>
    </rPh>
    <phoneticPr fontId="10"/>
  </si>
  <si>
    <t>設立年月日</t>
  </si>
  <si>
    <t>年</t>
    <rPh sb="0" eb="1">
      <t>ネン</t>
    </rPh>
    <phoneticPr fontId="10"/>
  </si>
  <si>
    <t>月</t>
    <rPh sb="0" eb="1">
      <t>ガツ</t>
    </rPh>
    <phoneticPr fontId="10"/>
  </si>
  <si>
    <t>日</t>
    <rPh sb="0" eb="1">
      <t>ニチ</t>
    </rPh>
    <phoneticPr fontId="10"/>
  </si>
  <si>
    <t>訓練実施機関の属性</t>
    <rPh sb="0" eb="2">
      <t>クンレン</t>
    </rPh>
    <rPh sb="2" eb="4">
      <t>ジッシ</t>
    </rPh>
    <rPh sb="4" eb="6">
      <t>キカン</t>
    </rPh>
    <rPh sb="7" eb="9">
      <t>ゾクセイ</t>
    </rPh>
    <phoneticPr fontId="10"/>
  </si>
  <si>
    <t>株式会社Ａ</t>
    <rPh sb="0" eb="2">
      <t>カブシキ</t>
    </rPh>
    <rPh sb="2" eb="4">
      <t>カイシャ</t>
    </rPh>
    <phoneticPr fontId="10"/>
  </si>
  <si>
    <t>株式会社Ｂ</t>
    <phoneticPr fontId="10"/>
  </si>
  <si>
    <t>株式会社Ｃ</t>
    <phoneticPr fontId="10"/>
  </si>
  <si>
    <t>株式会社Ｄ</t>
    <phoneticPr fontId="10"/>
  </si>
  <si>
    <t>株式会社以外の事業主</t>
    <phoneticPr fontId="10"/>
  </si>
  <si>
    <t>事業主団体等</t>
    <phoneticPr fontId="10"/>
  </si>
  <si>
    <t>専修学校・各種学校</t>
    <phoneticPr fontId="10"/>
  </si>
  <si>
    <t>大学等</t>
    <phoneticPr fontId="10"/>
  </si>
  <si>
    <t>一般公益社団法人等</t>
    <phoneticPr fontId="10"/>
  </si>
  <si>
    <t>社会福祉法人</t>
    <phoneticPr fontId="10"/>
  </si>
  <si>
    <t>職業訓練法人</t>
    <phoneticPr fontId="10"/>
  </si>
  <si>
    <t xml:space="preserve">ＮＰＯ法人  </t>
    <phoneticPr fontId="10"/>
  </si>
  <si>
    <t>その他（</t>
    <phoneticPr fontId="10"/>
  </si>
  <si>
    <t>　　）</t>
    <phoneticPr fontId="10"/>
  </si>
  <si>
    <t>加盟団体名</t>
    <rPh sb="0" eb="2">
      <t>カメイ</t>
    </rPh>
    <rPh sb="2" eb="4">
      <t>ダンタイ</t>
    </rPh>
    <rPh sb="4" eb="5">
      <t>メイ</t>
    </rPh>
    <phoneticPr fontId="10"/>
  </si>
  <si>
    <t>※「訓練実施機関の属性」欄の記載について</t>
    <phoneticPr fontId="10"/>
  </si>
  <si>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10"/>
  </si>
  <si>
    <t>どの選択肢に該当するものがない場合は、その他の欄に記入してください。</t>
    <phoneticPr fontId="10"/>
  </si>
  <si>
    <t>【訓練実施施設】</t>
    <rPh sb="1" eb="3">
      <t>クンレン</t>
    </rPh>
    <rPh sb="3" eb="5">
      <t>ジッシ</t>
    </rPh>
    <rPh sb="5" eb="7">
      <t>シセツ</t>
    </rPh>
    <phoneticPr fontId="10"/>
  </si>
  <si>
    <t>訓練実施施設名</t>
    <rPh sb="0" eb="2">
      <t>クンレン</t>
    </rPh>
    <rPh sb="2" eb="4">
      <t>ジッシ</t>
    </rPh>
    <rPh sb="4" eb="6">
      <t>シセツ</t>
    </rPh>
    <rPh sb="6" eb="7">
      <t>メイ</t>
    </rPh>
    <phoneticPr fontId="10"/>
  </si>
  <si>
    <t>訓練実施施設</t>
    <rPh sb="0" eb="2">
      <t>クンレン</t>
    </rPh>
    <rPh sb="2" eb="4">
      <t>ジッシ</t>
    </rPh>
    <rPh sb="4" eb="6">
      <t>シセツ</t>
    </rPh>
    <phoneticPr fontId="10"/>
  </si>
  <si>
    <r>
      <t>代表者</t>
    </r>
    <r>
      <rPr>
        <sz val="11"/>
        <rFont val="ＭＳ Ｐゴシック"/>
        <family val="3"/>
        <charset val="128"/>
      </rPr>
      <t>役職名・氏名</t>
    </r>
    <rPh sb="0" eb="3">
      <t>ダイヒョウシャ</t>
    </rPh>
    <rPh sb="7" eb="9">
      <t>シメイ</t>
    </rPh>
    <phoneticPr fontId="10"/>
  </si>
  <si>
    <t>実施教育訓練コース名等</t>
    <rPh sb="0" eb="2">
      <t>ジッシ</t>
    </rPh>
    <rPh sb="2" eb="4">
      <t>キョウイク</t>
    </rPh>
    <rPh sb="4" eb="6">
      <t>クンレン</t>
    </rPh>
    <rPh sb="9" eb="10">
      <t>メイ</t>
    </rPh>
    <rPh sb="10" eb="11">
      <t>トウ</t>
    </rPh>
    <phoneticPr fontId="10"/>
  </si>
  <si>
    <t>訓練内容等</t>
    <rPh sb="0" eb="2">
      <t>クンレン</t>
    </rPh>
    <rPh sb="2" eb="4">
      <t>ナイヨウ</t>
    </rPh>
    <rPh sb="4" eb="5">
      <t>トウ</t>
    </rPh>
    <phoneticPr fontId="10"/>
  </si>
  <si>
    <t>訓練期間</t>
    <rPh sb="0" eb="2">
      <t>クンレン</t>
    </rPh>
    <rPh sb="2" eb="4">
      <t>キカン</t>
    </rPh>
    <phoneticPr fontId="10"/>
  </si>
  <si>
    <t>総訓練時間</t>
    <rPh sb="0" eb="1">
      <t>ソウ</t>
    </rPh>
    <rPh sb="1" eb="3">
      <t>クンレン</t>
    </rPh>
    <rPh sb="3" eb="5">
      <t>ジカン</t>
    </rPh>
    <phoneticPr fontId="10"/>
  </si>
  <si>
    <t>実施人数</t>
    <rPh sb="0" eb="2">
      <t>ジッシ</t>
    </rPh>
    <rPh sb="2" eb="4">
      <t>ニンズウ</t>
    </rPh>
    <phoneticPr fontId="10"/>
  </si>
  <si>
    <t>修了人数</t>
    <rPh sb="0" eb="2">
      <t>シュウリョウ</t>
    </rPh>
    <rPh sb="2" eb="4">
      <t>ニンズウ</t>
    </rPh>
    <phoneticPr fontId="10"/>
  </si>
  <si>
    <t>開始日</t>
    <rPh sb="0" eb="3">
      <t>カイシビ</t>
    </rPh>
    <phoneticPr fontId="10"/>
  </si>
  <si>
    <t>終了日</t>
    <rPh sb="0" eb="3">
      <t>シュウリョウビ</t>
    </rPh>
    <phoneticPr fontId="10"/>
  </si>
  <si>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10"/>
  </si>
  <si>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10"/>
  </si>
  <si>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10"/>
  </si>
  <si>
    <r>
      <t>事業</t>
    </r>
    <r>
      <rPr>
        <sz val="11"/>
        <rFont val="ＭＳ Ｐゴシック"/>
        <family val="3"/>
        <charset val="128"/>
      </rPr>
      <t>内容</t>
    </r>
    <rPh sb="0" eb="2">
      <t>ジギョウ</t>
    </rPh>
    <rPh sb="2" eb="4">
      <t>ナイヨウ</t>
    </rPh>
    <phoneticPr fontId="10"/>
  </si>
  <si>
    <t>業種名</t>
    <rPh sb="0" eb="2">
      <t>ギョウシュ</t>
    </rPh>
    <rPh sb="2" eb="3">
      <t>メイ</t>
    </rPh>
    <phoneticPr fontId="10"/>
  </si>
  <si>
    <t>【訓練実施運営体制】</t>
    <rPh sb="1" eb="3">
      <t>クンレン</t>
    </rPh>
    <rPh sb="3" eb="5">
      <t>ジッシ</t>
    </rPh>
    <rPh sb="5" eb="7">
      <t>ウンエイ</t>
    </rPh>
    <rPh sb="7" eb="9">
      <t>タイセイ</t>
    </rPh>
    <phoneticPr fontId="10"/>
  </si>
  <si>
    <t>事務室所在地</t>
    <rPh sb="0" eb="3">
      <t>ジムシツ</t>
    </rPh>
    <rPh sb="3" eb="6">
      <t>ショザイチ</t>
    </rPh>
    <phoneticPr fontId="10"/>
  </si>
  <si>
    <t>訓練実施施設との距離　徒歩</t>
    <rPh sb="0" eb="2">
      <t>クンレン</t>
    </rPh>
    <rPh sb="2" eb="4">
      <t>ジッシ</t>
    </rPh>
    <rPh sb="4" eb="6">
      <t>シセツ</t>
    </rPh>
    <rPh sb="8" eb="10">
      <t>キョリ</t>
    </rPh>
    <rPh sb="11" eb="13">
      <t>トホ</t>
    </rPh>
    <phoneticPr fontId="10"/>
  </si>
  <si>
    <t>分</t>
    <rPh sb="0" eb="1">
      <t>フン</t>
    </rPh>
    <phoneticPr fontId="10"/>
  </si>
  <si>
    <t>責任者</t>
    <rPh sb="0" eb="3">
      <t>セキニンシャ</t>
    </rPh>
    <phoneticPr fontId="10"/>
  </si>
  <si>
    <t>氏名(役職）</t>
    <rPh sb="0" eb="2">
      <t>シメイ</t>
    </rPh>
    <rPh sb="3" eb="5">
      <t>ヤクショク</t>
    </rPh>
    <phoneticPr fontId="10"/>
  </si>
  <si>
    <t>ＴＥＬ</t>
    <phoneticPr fontId="10"/>
  </si>
  <si>
    <t>ＦＡＸ</t>
    <phoneticPr fontId="10"/>
  </si>
  <si>
    <t>Ｅメールアドレス</t>
    <phoneticPr fontId="10"/>
  </si>
  <si>
    <t>勤務形態</t>
    <rPh sb="0" eb="2">
      <t>キンム</t>
    </rPh>
    <rPh sb="2" eb="4">
      <t>ケイタイ</t>
    </rPh>
    <phoneticPr fontId="10"/>
  </si>
  <si>
    <t>専任</t>
    <phoneticPr fontId="10"/>
  </si>
  <si>
    <t>雇用形態</t>
    <rPh sb="0" eb="2">
      <t>コヨウ</t>
    </rPh>
    <rPh sb="2" eb="4">
      <t>ケイタイ</t>
    </rPh>
    <phoneticPr fontId="10"/>
  </si>
  <si>
    <t>直接雇用</t>
    <rPh sb="0" eb="2">
      <t>チョクセツ</t>
    </rPh>
    <rPh sb="2" eb="4">
      <t>コヨウ</t>
    </rPh>
    <phoneticPr fontId="10"/>
  </si>
  <si>
    <t>事務担当者
（訓練受講者からの手続に関する問合せ等に常時対応する窓口）</t>
    <rPh sb="0" eb="2">
      <t>ジム</t>
    </rPh>
    <rPh sb="2" eb="5">
      <t>タントウシャ</t>
    </rPh>
    <phoneticPr fontId="10"/>
  </si>
  <si>
    <t>苦情を処理する者</t>
    <rPh sb="0" eb="2">
      <t>クジョウ</t>
    </rPh>
    <rPh sb="3" eb="5">
      <t>ショリ</t>
    </rPh>
    <rPh sb="7" eb="8">
      <t>シャ</t>
    </rPh>
    <phoneticPr fontId="10"/>
  </si>
  <si>
    <t>講師と兼務しない</t>
    <phoneticPr fontId="10"/>
  </si>
  <si>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10"/>
  </si>
  <si>
    <t>※　苦情を処理する者については、講師または助手が兼務できません。兼務することとしていない場合、チェック欄（□）に✔を記入してください。</t>
    <rPh sb="2" eb="4">
      <t>クジョウ</t>
    </rPh>
    <rPh sb="5" eb="7">
      <t>ショリ</t>
    </rPh>
    <rPh sb="9" eb="10">
      <t>モノ</t>
    </rPh>
    <rPh sb="16" eb="18">
      <t>コウシ</t>
    </rPh>
    <rPh sb="21" eb="23">
      <t>ジョシュ</t>
    </rPh>
    <rPh sb="24" eb="26">
      <t>ケンム</t>
    </rPh>
    <rPh sb="32" eb="34">
      <t>ケンム</t>
    </rPh>
    <rPh sb="44" eb="46">
      <t>バアイ</t>
    </rPh>
    <phoneticPr fontId="10"/>
  </si>
  <si>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10"/>
  </si>
  <si>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10"/>
  </si>
  <si>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10"/>
  </si>
  <si>
    <t>認定様式第５号</t>
    <phoneticPr fontId="10"/>
  </si>
  <si>
    <t>訓練実施機関名：</t>
    <rPh sb="0" eb="2">
      <t>クンレン</t>
    </rPh>
    <rPh sb="2" eb="4">
      <t>ジッシ</t>
    </rPh>
    <rPh sb="4" eb="6">
      <t>キカン</t>
    </rPh>
    <rPh sb="6" eb="7">
      <t>メイ</t>
    </rPh>
    <phoneticPr fontId="10"/>
  </si>
  <si>
    <t>訓練科名</t>
    <rPh sb="0" eb="2">
      <t>クンレン</t>
    </rPh>
    <rPh sb="2" eb="4">
      <t>カメイ</t>
    </rPh>
    <phoneticPr fontId="10"/>
  </si>
  <si>
    <t>※40文字以内で記入してください。</t>
    <phoneticPr fontId="10"/>
  </si>
  <si>
    <t>募集期間（予定）</t>
    <rPh sb="0" eb="2">
      <t>ボシュウ</t>
    </rPh>
    <rPh sb="2" eb="4">
      <t>キカン</t>
    </rPh>
    <rPh sb="5" eb="7">
      <t>ヨテイ</t>
    </rPh>
    <phoneticPr fontId="10"/>
  </si>
  <si>
    <t>選考日（予定）</t>
    <rPh sb="0" eb="2">
      <t>センコウ</t>
    </rPh>
    <rPh sb="2" eb="3">
      <t>ヒ</t>
    </rPh>
    <rPh sb="4" eb="6">
      <t>ヨテイ</t>
    </rPh>
    <phoneticPr fontId="10"/>
  </si>
  <si>
    <t>選考方法</t>
    <rPh sb="0" eb="2">
      <t>センコウ</t>
    </rPh>
    <rPh sb="2" eb="4">
      <t>ホウホウ</t>
    </rPh>
    <phoneticPr fontId="10"/>
  </si>
  <si>
    <t>選考結果通知日</t>
    <rPh sb="0" eb="2">
      <t>センコウ</t>
    </rPh>
    <rPh sb="2" eb="4">
      <t>ケッカ</t>
    </rPh>
    <rPh sb="4" eb="6">
      <t>ツウチ</t>
    </rPh>
    <rPh sb="6" eb="7">
      <t>ビ</t>
    </rPh>
    <phoneticPr fontId="10"/>
  </si>
  <si>
    <t>訓練時間</t>
    <rPh sb="0" eb="2">
      <t>クンレン</t>
    </rPh>
    <rPh sb="2" eb="4">
      <t>ジカン</t>
    </rPh>
    <phoneticPr fontId="10"/>
  </si>
  <si>
    <t>時</t>
    <rPh sb="0" eb="1">
      <t>ジ</t>
    </rPh>
    <phoneticPr fontId="10"/>
  </si>
  <si>
    <t>訓練目標
（仕上がり像）</t>
    <rPh sb="0" eb="2">
      <t>クンレン</t>
    </rPh>
    <rPh sb="2" eb="4">
      <t>モクヒョウ</t>
    </rPh>
    <rPh sb="6" eb="8">
      <t>シア</t>
    </rPh>
    <rPh sb="10" eb="11">
      <t>ゾウ</t>
    </rPh>
    <phoneticPr fontId="10"/>
  </si>
  <si>
    <t>訓練修了後に取得
できる資格</t>
    <rPh sb="0" eb="2">
      <t>クンレン</t>
    </rPh>
    <rPh sb="2" eb="5">
      <t>シュウリョウゴ</t>
    </rPh>
    <rPh sb="6" eb="8">
      <t>シュトク</t>
    </rPh>
    <rPh sb="12" eb="14">
      <t>シカク</t>
    </rPh>
    <phoneticPr fontId="10"/>
  </si>
  <si>
    <t>任意受験</t>
    <rPh sb="0" eb="2">
      <t>ニンイ</t>
    </rPh>
    <rPh sb="2" eb="4">
      <t>ジュケン</t>
    </rPh>
    <phoneticPr fontId="10"/>
  </si>
  <si>
    <t>科目</t>
    <rPh sb="0" eb="2">
      <t>カモク</t>
    </rPh>
    <phoneticPr fontId="10"/>
  </si>
  <si>
    <t>科目の内容</t>
    <rPh sb="0" eb="2">
      <t>カモク</t>
    </rPh>
    <rPh sb="3" eb="5">
      <t>ナイヨウ</t>
    </rPh>
    <phoneticPr fontId="10"/>
  </si>
  <si>
    <t>実   技</t>
    <rPh sb="0" eb="1">
      <t>ジツ</t>
    </rPh>
    <rPh sb="4" eb="5">
      <t>ワザ</t>
    </rPh>
    <phoneticPr fontId="10"/>
  </si>
  <si>
    <t>企業実習</t>
    <rPh sb="0" eb="2">
      <t>キギョウ</t>
    </rPh>
    <rPh sb="2" eb="4">
      <t>ジッシュウ</t>
    </rPh>
    <phoneticPr fontId="10"/>
  </si>
  <si>
    <t>合計</t>
    <rPh sb="0" eb="2">
      <t>ゴウケイ</t>
    </rPh>
    <phoneticPr fontId="10"/>
  </si>
  <si>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10"/>
  </si>
  <si>
    <t>認定様式第６号</t>
    <phoneticPr fontId="10"/>
  </si>
  <si>
    <t>訓練科名</t>
    <rPh sb="0" eb="2">
      <t>クンレン</t>
    </rPh>
    <rPh sb="2" eb="3">
      <t>カ</t>
    </rPh>
    <rPh sb="3" eb="4">
      <t>メイ</t>
    </rPh>
    <phoneticPr fontId="10"/>
  </si>
  <si>
    <t>曜</t>
    <rPh sb="0" eb="1">
      <t>ヒカリ</t>
    </rPh>
    <phoneticPr fontId="10"/>
  </si>
  <si>
    <t>訓</t>
    <rPh sb="0" eb="1">
      <t>クン</t>
    </rPh>
    <phoneticPr fontId="10"/>
  </si>
  <si>
    <t>練</t>
    <rPh sb="0" eb="1">
      <t>レン</t>
    </rPh>
    <phoneticPr fontId="10"/>
  </si>
  <si>
    <t>内</t>
    <rPh sb="0" eb="1">
      <t>ナイ</t>
    </rPh>
    <phoneticPr fontId="10"/>
  </si>
  <si>
    <t>容</t>
    <rPh sb="0" eb="1">
      <t>ヨウ</t>
    </rPh>
    <phoneticPr fontId="10"/>
  </si>
  <si>
    <t>成績考査等</t>
    <rPh sb="0" eb="2">
      <t>セイセキ</t>
    </rPh>
    <rPh sb="2" eb="4">
      <t>コウサ</t>
    </rPh>
    <rPh sb="4" eb="5">
      <t>トウ</t>
    </rPh>
    <phoneticPr fontId="10"/>
  </si>
  <si>
    <t>講師</t>
    <rPh sb="0" eb="2">
      <t>コウシ</t>
    </rPh>
    <phoneticPr fontId="10"/>
  </si>
  <si>
    <t>備考</t>
    <rPh sb="0" eb="2">
      <t>ビコウ</t>
    </rPh>
    <phoneticPr fontId="10"/>
  </si>
  <si>
    <t>時間割表</t>
    <rPh sb="0" eb="3">
      <t>ジカンワリ</t>
    </rPh>
    <rPh sb="3" eb="4">
      <t>ヒョウ</t>
    </rPh>
    <phoneticPr fontId="10"/>
  </si>
  <si>
    <t>区分</t>
    <rPh sb="0" eb="2">
      <t>クブン</t>
    </rPh>
    <phoneticPr fontId="10"/>
  </si>
  <si>
    <t>受講時間</t>
    <rPh sb="0" eb="2">
      <t>ジュコウ</t>
    </rPh>
    <rPh sb="2" eb="4">
      <t>ジカン</t>
    </rPh>
    <phoneticPr fontId="10"/>
  </si>
  <si>
    <t>実施期間</t>
    <rPh sb="0" eb="2">
      <t>ジッシ</t>
    </rPh>
    <rPh sb="2" eb="4">
      <t>キカン</t>
    </rPh>
    <phoneticPr fontId="10"/>
  </si>
  <si>
    <t>備　考</t>
    <rPh sb="0" eb="1">
      <t>ソナエ</t>
    </rPh>
    <rPh sb="2" eb="3">
      <t>コウ</t>
    </rPh>
    <phoneticPr fontId="10"/>
  </si>
  <si>
    <t>１限目</t>
    <rPh sb="1" eb="2">
      <t>ゲン</t>
    </rPh>
    <rPh sb="2" eb="3">
      <t>メ</t>
    </rPh>
    <phoneticPr fontId="10"/>
  </si>
  <si>
    <t>１回目</t>
    <rPh sb="1" eb="2">
      <t>カイ</t>
    </rPh>
    <rPh sb="2" eb="3">
      <t>メ</t>
    </rPh>
    <phoneticPr fontId="10"/>
  </si>
  <si>
    <t>２限目</t>
    <rPh sb="1" eb="2">
      <t>ゲン</t>
    </rPh>
    <rPh sb="2" eb="3">
      <t>メ</t>
    </rPh>
    <phoneticPr fontId="10"/>
  </si>
  <si>
    <t>２回目</t>
    <rPh sb="1" eb="2">
      <t>カイ</t>
    </rPh>
    <rPh sb="2" eb="3">
      <t>メ</t>
    </rPh>
    <phoneticPr fontId="10"/>
  </si>
  <si>
    <t>３限目</t>
    <rPh sb="1" eb="2">
      <t>ゲン</t>
    </rPh>
    <rPh sb="2" eb="3">
      <t>メ</t>
    </rPh>
    <phoneticPr fontId="10"/>
  </si>
  <si>
    <t>３回目</t>
    <rPh sb="1" eb="2">
      <t>カイ</t>
    </rPh>
    <rPh sb="2" eb="3">
      <t>メ</t>
    </rPh>
    <phoneticPr fontId="10"/>
  </si>
  <si>
    <t>４限目</t>
    <rPh sb="1" eb="2">
      <t>ゲン</t>
    </rPh>
    <rPh sb="2" eb="3">
      <t>メ</t>
    </rPh>
    <phoneticPr fontId="10"/>
  </si>
  <si>
    <t>※キャリアコンサルティングは、訓練時間に含まれません。</t>
    <rPh sb="15" eb="17">
      <t>クンレン</t>
    </rPh>
    <rPh sb="17" eb="19">
      <t>ジカン</t>
    </rPh>
    <rPh sb="20" eb="21">
      <t>フク</t>
    </rPh>
    <phoneticPr fontId="10"/>
  </si>
  <si>
    <t>５限目</t>
    <rPh sb="1" eb="2">
      <t>ゲン</t>
    </rPh>
    <rPh sb="2" eb="3">
      <t>メ</t>
    </rPh>
    <phoneticPr fontId="10"/>
  </si>
  <si>
    <t>６限目</t>
    <rPh sb="1" eb="2">
      <t>ゲン</t>
    </rPh>
    <rPh sb="2" eb="3">
      <t>メ</t>
    </rPh>
    <phoneticPr fontId="10"/>
  </si>
  <si>
    <t>質疑応答</t>
    <rPh sb="0" eb="2">
      <t>シツギ</t>
    </rPh>
    <rPh sb="2" eb="4">
      <t>オウトウ</t>
    </rPh>
    <phoneticPr fontId="10"/>
  </si>
  <si>
    <t>４回目</t>
    <rPh sb="1" eb="2">
      <t>カイ</t>
    </rPh>
    <rPh sb="2" eb="3">
      <t>メ</t>
    </rPh>
    <phoneticPr fontId="10"/>
  </si>
  <si>
    <t>５回目</t>
    <rPh sb="1" eb="2">
      <t>カイ</t>
    </rPh>
    <rPh sb="2" eb="3">
      <t>メ</t>
    </rPh>
    <phoneticPr fontId="10"/>
  </si>
  <si>
    <t>１か月目</t>
    <rPh sb="2" eb="3">
      <t>ゲツ</t>
    </rPh>
    <rPh sb="3" eb="4">
      <t>メ</t>
    </rPh>
    <phoneticPr fontId="10"/>
  </si>
  <si>
    <t>２か月目</t>
    <rPh sb="2" eb="3">
      <t>ゲツ</t>
    </rPh>
    <rPh sb="3" eb="4">
      <t>メ</t>
    </rPh>
    <phoneticPr fontId="10"/>
  </si>
  <si>
    <t>３か月目</t>
    <rPh sb="2" eb="3">
      <t>ゲツ</t>
    </rPh>
    <rPh sb="3" eb="4">
      <t>メ</t>
    </rPh>
    <phoneticPr fontId="10"/>
  </si>
  <si>
    <t>４か月目</t>
    <rPh sb="2" eb="3">
      <t>ゲツ</t>
    </rPh>
    <rPh sb="3" eb="4">
      <t>メ</t>
    </rPh>
    <phoneticPr fontId="10"/>
  </si>
  <si>
    <t>５か月目</t>
    <rPh sb="2" eb="3">
      <t>ゲツ</t>
    </rPh>
    <rPh sb="3" eb="4">
      <t>メ</t>
    </rPh>
    <phoneticPr fontId="10"/>
  </si>
  <si>
    <t>６か月目</t>
    <rPh sb="2" eb="3">
      <t>ゲツ</t>
    </rPh>
    <rPh sb="3" eb="4">
      <t>メ</t>
    </rPh>
    <phoneticPr fontId="10"/>
  </si>
  <si>
    <t>月</t>
  </si>
  <si>
    <t>学科（××××）</t>
    <rPh sb="0" eb="2">
      <t>ガッカ</t>
    </rPh>
    <phoneticPr fontId="10"/>
  </si>
  <si>
    <t>学科（□□□□）</t>
    <rPh sb="0" eb="2">
      <t>ガッカ</t>
    </rPh>
    <phoneticPr fontId="10"/>
  </si>
  <si>
    <t>講　師　一　覧</t>
    <phoneticPr fontId="10"/>
  </si>
  <si>
    <t>訓練科名：</t>
    <rPh sb="0" eb="3">
      <t>クンレンカ</t>
    </rPh>
    <rPh sb="3" eb="4">
      <t>メイ</t>
    </rPh>
    <phoneticPr fontId="10"/>
  </si>
  <si>
    <t>Ｎｏ</t>
    <phoneticPr fontId="10"/>
  </si>
  <si>
    <t>氏名</t>
    <rPh sb="0" eb="2">
      <t>シメイ</t>
    </rPh>
    <phoneticPr fontId="10"/>
  </si>
  <si>
    <t>担当科目</t>
    <rPh sb="0" eb="2">
      <t>タントウ</t>
    </rPh>
    <rPh sb="2" eb="4">
      <t>カモク</t>
    </rPh>
    <phoneticPr fontId="10"/>
  </si>
  <si>
    <t>類型</t>
    <rPh sb="0" eb="2">
      <t>ルイケイ</t>
    </rPh>
    <phoneticPr fontId="10"/>
  </si>
  <si>
    <t>助手</t>
    <rPh sb="0" eb="2">
      <t>ジョシュ</t>
    </rPh>
    <phoneticPr fontId="10"/>
  </si>
  <si>
    <t>認定様式第７の３号</t>
    <phoneticPr fontId="10"/>
  </si>
  <si>
    <t>講 師 の 経 歴 等 確 認 書</t>
    <rPh sb="0" eb="1">
      <t>コウ</t>
    </rPh>
    <rPh sb="2" eb="3">
      <t>シ</t>
    </rPh>
    <rPh sb="6" eb="7">
      <t>キョウ</t>
    </rPh>
    <rPh sb="8" eb="9">
      <t>レキ</t>
    </rPh>
    <rPh sb="10" eb="11">
      <t>トウ</t>
    </rPh>
    <rPh sb="12" eb="13">
      <t>アキラ</t>
    </rPh>
    <rPh sb="14" eb="15">
      <t>シノブ</t>
    </rPh>
    <rPh sb="16" eb="17">
      <t>ショ</t>
    </rPh>
    <phoneticPr fontId="10"/>
  </si>
  <si>
    <t>フ　リ　ガ　ナ</t>
    <phoneticPr fontId="10"/>
  </si>
  <si>
    <t xml:space="preserve"> 氏          名</t>
    <rPh sb="1" eb="13">
      <t>シメイ</t>
    </rPh>
    <phoneticPr fontId="10"/>
  </si>
  <si>
    <t>年　齢</t>
    <rPh sb="0" eb="1">
      <t>トシ</t>
    </rPh>
    <rPh sb="2" eb="3">
      <t>トシ</t>
    </rPh>
    <phoneticPr fontId="10"/>
  </si>
  <si>
    <t>歳</t>
    <rPh sb="0" eb="1">
      <t>サイ</t>
    </rPh>
    <phoneticPr fontId="10"/>
  </si>
  <si>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10"/>
  </si>
  <si>
    <t>所　　属</t>
    <rPh sb="0" eb="1">
      <t>ショ</t>
    </rPh>
    <rPh sb="3" eb="4">
      <t>ゾク</t>
    </rPh>
    <phoneticPr fontId="10"/>
  </si>
  <si>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10"/>
  </si>
  <si>
    <t>期　　　間</t>
    <rPh sb="0" eb="1">
      <t>キ</t>
    </rPh>
    <rPh sb="4" eb="5">
      <t>アイダ</t>
    </rPh>
    <phoneticPr fontId="10"/>
  </si>
  <si>
    <t>実務経験</t>
    <rPh sb="0" eb="2">
      <t>ジツム</t>
    </rPh>
    <rPh sb="2" eb="4">
      <t>ケイケン</t>
    </rPh>
    <phoneticPr fontId="10"/>
  </si>
  <si>
    <t>指導（等）業務の経験</t>
    <rPh sb="0" eb="2">
      <t>シドウ</t>
    </rPh>
    <rPh sb="3" eb="4">
      <t>トウ</t>
    </rPh>
    <rPh sb="5" eb="7">
      <t>ギョウム</t>
    </rPh>
    <rPh sb="8" eb="10">
      <t>ケイケン</t>
    </rPh>
    <phoneticPr fontId="10"/>
  </si>
  <si>
    <t>月</t>
    <rPh sb="0" eb="1">
      <t>ツキ</t>
    </rPh>
    <phoneticPr fontId="10"/>
  </si>
  <si>
    <t>合　計</t>
    <rPh sb="0" eb="1">
      <t>ゴウ</t>
    </rPh>
    <rPh sb="2" eb="3">
      <t>ケイ</t>
    </rPh>
    <phoneticPr fontId="10"/>
  </si>
  <si>
    <r>
      <t>※　　この様式は講師ご本人が</t>
    </r>
    <r>
      <rPr>
        <sz val="11"/>
        <rFont val="ＭＳ Ｐゴシック"/>
        <family val="3"/>
        <charset val="128"/>
      </rPr>
      <t>記入してください。</t>
    </r>
    <rPh sb="5" eb="7">
      <t>ヨウシキ</t>
    </rPh>
    <rPh sb="8" eb="10">
      <t>コウシ</t>
    </rPh>
    <rPh sb="11" eb="13">
      <t>ホンニン</t>
    </rPh>
    <rPh sb="14" eb="16">
      <t>キニュウ</t>
    </rPh>
    <phoneticPr fontId="10"/>
  </si>
  <si>
    <t>　　して指導した経験の期間のみ計上してください。</t>
    <rPh sb="4" eb="6">
      <t>シドウ</t>
    </rPh>
    <rPh sb="8" eb="10">
      <t>ケイケン</t>
    </rPh>
    <phoneticPr fontId="10"/>
  </si>
  <si>
    <t>認定様式第８号</t>
    <phoneticPr fontId="10"/>
  </si>
  <si>
    <t>訓練科名：</t>
    <phoneticPr fontId="10"/>
  </si>
  <si>
    <t>１．受講者が購入する教科書代</t>
    <rPh sb="2" eb="5">
      <t>ジュコウシャ</t>
    </rPh>
    <rPh sb="6" eb="8">
      <t>コウニュウ</t>
    </rPh>
    <rPh sb="10" eb="13">
      <t>キョウカショ</t>
    </rPh>
    <rPh sb="13" eb="14">
      <t>ダイ</t>
    </rPh>
    <phoneticPr fontId="10"/>
  </si>
  <si>
    <t>教科書等</t>
    <rPh sb="0" eb="3">
      <t>キョウカショ</t>
    </rPh>
    <rPh sb="3" eb="4">
      <t>トウ</t>
    </rPh>
    <phoneticPr fontId="10"/>
  </si>
  <si>
    <t>出版社名等</t>
    <rPh sb="0" eb="3">
      <t>シュッパンシャ</t>
    </rPh>
    <rPh sb="3" eb="4">
      <t>メイ</t>
    </rPh>
    <rPh sb="4" eb="5">
      <t>トウ</t>
    </rPh>
    <phoneticPr fontId="10"/>
  </si>
  <si>
    <t>価格</t>
    <rPh sb="0" eb="2">
      <t>カカク</t>
    </rPh>
    <phoneticPr fontId="10"/>
  </si>
  <si>
    <t>使用科目</t>
    <rPh sb="0" eb="2">
      <t>シヨウ</t>
    </rPh>
    <rPh sb="2" eb="4">
      <t>カモク</t>
    </rPh>
    <phoneticPr fontId="10"/>
  </si>
  <si>
    <t>　　</t>
    <phoneticPr fontId="10"/>
  </si>
  <si>
    <t>合　　　計</t>
    <rPh sb="0" eb="5">
      <t>ゴウケイ</t>
    </rPh>
    <phoneticPr fontId="10"/>
  </si>
  <si>
    <t>２．受講者が負担するその他費用</t>
    <rPh sb="2" eb="5">
      <t>ジュコウシャ</t>
    </rPh>
    <rPh sb="6" eb="8">
      <t>フタン</t>
    </rPh>
    <rPh sb="12" eb="13">
      <t>タ</t>
    </rPh>
    <rPh sb="13" eb="15">
      <t>ヒヨウ</t>
    </rPh>
    <phoneticPr fontId="10"/>
  </si>
  <si>
    <t>内容</t>
    <rPh sb="0" eb="2">
      <t>ナイヨウ</t>
    </rPh>
    <phoneticPr fontId="10"/>
  </si>
  <si>
    <t>金額</t>
    <rPh sb="0" eb="2">
      <t>キンガク</t>
    </rPh>
    <phoneticPr fontId="10"/>
  </si>
  <si>
    <t>【受講者に配付するもの】</t>
    <rPh sb="1" eb="4">
      <t>ジュコウシャ</t>
    </rPh>
    <rPh sb="5" eb="7">
      <t>ハイフ</t>
    </rPh>
    <phoneticPr fontId="10"/>
  </si>
  <si>
    <t>出版社名（オリジナル）等</t>
    <rPh sb="0" eb="2">
      <t>シュッパン</t>
    </rPh>
    <rPh sb="2" eb="4">
      <t>シャメイ</t>
    </rPh>
    <rPh sb="11" eb="12">
      <t>トウ</t>
    </rPh>
    <phoneticPr fontId="10"/>
  </si>
  <si>
    <t>認定様式第９号</t>
    <phoneticPr fontId="10"/>
  </si>
  <si>
    <t>各種就職支援等の実施</t>
    <rPh sb="0" eb="2">
      <t>カクシュ</t>
    </rPh>
    <rPh sb="2" eb="4">
      <t>シュウショク</t>
    </rPh>
    <rPh sb="4" eb="6">
      <t>シエン</t>
    </rPh>
    <rPh sb="6" eb="7">
      <t>トウ</t>
    </rPh>
    <rPh sb="8" eb="10">
      <t>ジッシ</t>
    </rPh>
    <phoneticPr fontId="10"/>
  </si>
  <si>
    <t>訓練実施機関名：</t>
    <phoneticPr fontId="10"/>
  </si>
  <si>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10"/>
  </si>
  <si>
    <t>公共職業安定所への来所日前に、訪問指導を行うこと。＜必須＞※　来所日は、認定様式６号日別計画表のとおり</t>
    <phoneticPr fontId="10"/>
  </si>
  <si>
    <t>　</t>
    <phoneticPr fontId="10"/>
  </si>
  <si>
    <t>【就職支援等の内容】</t>
    <phoneticPr fontId="10"/>
  </si>
  <si>
    <t>必須項目</t>
    <rPh sb="0" eb="2">
      <t>ヒッス</t>
    </rPh>
    <rPh sb="2" eb="4">
      <t>コウモク</t>
    </rPh>
    <phoneticPr fontId="10"/>
  </si>
  <si>
    <t>①職業相談の実施</t>
    <rPh sb="1" eb="3">
      <t>ショクギョウ</t>
    </rPh>
    <phoneticPr fontId="10"/>
  </si>
  <si>
    <t>②求人情報の提供</t>
    <phoneticPr fontId="10"/>
  </si>
  <si>
    <t>③履歴書の作成に係る指導</t>
    <phoneticPr fontId="10"/>
  </si>
  <si>
    <t>④公共職業安定所が行う就職説明会の周知</t>
    <phoneticPr fontId="10"/>
  </si>
  <si>
    <t>⑤求人者に面接するに当たっての指導</t>
    <rPh sb="1" eb="3">
      <t>キュウジン</t>
    </rPh>
    <rPh sb="3" eb="4">
      <t>シャ</t>
    </rPh>
    <rPh sb="10" eb="11">
      <t>ア</t>
    </rPh>
    <phoneticPr fontId="10"/>
  </si>
  <si>
    <t>⑥ジョブ・カードの作成支援</t>
    <rPh sb="11" eb="13">
      <t>シエン</t>
    </rPh>
    <phoneticPr fontId="10"/>
  </si>
  <si>
    <t>必須項目以外</t>
    <rPh sb="0" eb="2">
      <t>ヒッス</t>
    </rPh>
    <rPh sb="2" eb="4">
      <t>コウモク</t>
    </rPh>
    <rPh sb="4" eb="6">
      <t>イガイ</t>
    </rPh>
    <phoneticPr fontId="10"/>
  </si>
  <si>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10"/>
  </si>
  <si>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10"/>
  </si>
  <si>
    <t>許可等取得の有無</t>
    <rPh sb="0" eb="2">
      <t>キョカ</t>
    </rPh>
    <rPh sb="2" eb="3">
      <t>ナド</t>
    </rPh>
    <rPh sb="3" eb="5">
      <t>シュトク</t>
    </rPh>
    <rPh sb="6" eb="8">
      <t>ウム</t>
    </rPh>
    <phoneticPr fontId="10"/>
  </si>
  <si>
    <t>有</t>
    <rPh sb="0" eb="1">
      <t>ア</t>
    </rPh>
    <phoneticPr fontId="10"/>
  </si>
  <si>
    <t>許可等取得年月日</t>
    <rPh sb="0" eb="2">
      <t>キョカ</t>
    </rPh>
    <rPh sb="2" eb="3">
      <t>ナド</t>
    </rPh>
    <rPh sb="3" eb="5">
      <t>シュトク</t>
    </rPh>
    <rPh sb="5" eb="8">
      <t>ネンガッピ</t>
    </rPh>
    <phoneticPr fontId="10"/>
  </si>
  <si>
    <t>許可等取得予定の有無</t>
    <rPh sb="0" eb="2">
      <t>キョカ</t>
    </rPh>
    <rPh sb="2" eb="3">
      <t>ナド</t>
    </rPh>
    <rPh sb="3" eb="5">
      <t>シュトク</t>
    </rPh>
    <rPh sb="5" eb="7">
      <t>ヨテイ</t>
    </rPh>
    <rPh sb="8" eb="10">
      <t>ウム</t>
    </rPh>
    <phoneticPr fontId="10"/>
  </si>
  <si>
    <t>許可等取得予定年月日</t>
    <rPh sb="0" eb="2">
      <t>キョカ</t>
    </rPh>
    <rPh sb="2" eb="3">
      <t>ナド</t>
    </rPh>
    <rPh sb="3" eb="5">
      <t>シュトク</t>
    </rPh>
    <rPh sb="5" eb="7">
      <t>ヨテイ</t>
    </rPh>
    <rPh sb="7" eb="10">
      <t>ネンガッピ</t>
    </rPh>
    <phoneticPr fontId="10"/>
  </si>
  <si>
    <t>職業紹介責任者の(役職）氏名</t>
    <rPh sb="0" eb="2">
      <t>ショクギョウ</t>
    </rPh>
    <rPh sb="2" eb="4">
      <t>ショウカイ</t>
    </rPh>
    <rPh sb="4" eb="7">
      <t>セキニンシャ</t>
    </rPh>
    <rPh sb="9" eb="11">
      <t>ヤクショク</t>
    </rPh>
    <rPh sb="12" eb="14">
      <t>シメイ</t>
    </rPh>
    <phoneticPr fontId="10"/>
  </si>
  <si>
    <t>（役職名）　</t>
    <rPh sb="1" eb="4">
      <t>ヤクショクメイ</t>
    </rPh>
    <phoneticPr fontId="10"/>
  </si>
  <si>
    <t>(氏名）</t>
    <phoneticPr fontId="10"/>
  </si>
  <si>
    <t>職業紹介事業の主な内容</t>
    <rPh sb="0" eb="2">
      <t>ショクギョウ</t>
    </rPh>
    <rPh sb="2" eb="4">
      <t>ショウカイ</t>
    </rPh>
    <rPh sb="4" eb="6">
      <t>ジギョウ</t>
    </rPh>
    <rPh sb="7" eb="8">
      <t>オモ</t>
    </rPh>
    <rPh sb="9" eb="11">
      <t>ナイヨウ</t>
    </rPh>
    <phoneticPr fontId="10"/>
  </si>
  <si>
    <t>企　業　実　習　先　一　覧</t>
    <rPh sb="0" eb="1">
      <t>キ</t>
    </rPh>
    <rPh sb="2" eb="3">
      <t>ギョウ</t>
    </rPh>
    <rPh sb="4" eb="5">
      <t>ジツ</t>
    </rPh>
    <rPh sb="6" eb="7">
      <t>シュウ</t>
    </rPh>
    <rPh sb="8" eb="9">
      <t>サキ</t>
    </rPh>
    <rPh sb="10" eb="11">
      <t>イッ</t>
    </rPh>
    <rPh sb="12" eb="13">
      <t>ラン</t>
    </rPh>
    <phoneticPr fontId="10"/>
  </si>
  <si>
    <t>企業実習先施設名</t>
    <rPh sb="0" eb="2">
      <t>キギョウ</t>
    </rPh>
    <rPh sb="2" eb="4">
      <t>ジッシュウ</t>
    </rPh>
    <rPh sb="4" eb="5">
      <t>サキ</t>
    </rPh>
    <rPh sb="5" eb="8">
      <t>シセツメイ</t>
    </rPh>
    <phoneticPr fontId="10"/>
  </si>
  <si>
    <t>事業内容（品目）</t>
    <rPh sb="0" eb="2">
      <t>ジギョウ</t>
    </rPh>
    <rPh sb="2" eb="4">
      <t>ナイヨウ</t>
    </rPh>
    <rPh sb="5" eb="7">
      <t>ヒンモク</t>
    </rPh>
    <phoneticPr fontId="10"/>
  </si>
  <si>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10"/>
  </si>
  <si>
    <t>代表者役職・氏名</t>
    <rPh sb="0" eb="2">
      <t>ダイヒョウ</t>
    </rPh>
    <rPh sb="2" eb="3">
      <t>シャ</t>
    </rPh>
    <rPh sb="3" eb="5">
      <t>ヤクショク</t>
    </rPh>
    <rPh sb="6" eb="8">
      <t>シメイ</t>
    </rPh>
    <phoneticPr fontId="10"/>
  </si>
  <si>
    <t>訓練内容</t>
    <rPh sb="0" eb="2">
      <t>クンレン</t>
    </rPh>
    <rPh sb="2" eb="4">
      <t>ナイヨウ</t>
    </rPh>
    <phoneticPr fontId="10"/>
  </si>
  <si>
    <t>カリキュラム番号</t>
    <rPh sb="6" eb="8">
      <t>バンゴウ</t>
    </rPh>
    <phoneticPr fontId="10"/>
  </si>
  <si>
    <t>講師数</t>
    <rPh sb="0" eb="2">
      <t>コウシ</t>
    </rPh>
    <rPh sb="2" eb="3">
      <t>スウ</t>
    </rPh>
    <phoneticPr fontId="10"/>
  </si>
  <si>
    <t>人</t>
    <rPh sb="0" eb="1">
      <t>ニン</t>
    </rPh>
    <phoneticPr fontId="10"/>
  </si>
  <si>
    <t>管理責任者</t>
    <rPh sb="0" eb="2">
      <t>カンリ</t>
    </rPh>
    <rPh sb="2" eb="5">
      <t>セキニンシャ</t>
    </rPh>
    <phoneticPr fontId="10"/>
  </si>
  <si>
    <t>訓練評価者</t>
    <rPh sb="0" eb="2">
      <t>クンレン</t>
    </rPh>
    <rPh sb="2" eb="5">
      <t>ヒョウカシャ</t>
    </rPh>
    <phoneticPr fontId="10"/>
  </si>
  <si>
    <t>事務担当者</t>
    <rPh sb="0" eb="2">
      <t>ジム</t>
    </rPh>
    <rPh sb="2" eb="5">
      <t>タントウシャ</t>
    </rPh>
    <phoneticPr fontId="10"/>
  </si>
  <si>
    <t>※事務担当者は、訓練受講状況等をお問い合わせする際に、確実に対応できる方を記入してください。</t>
    <rPh sb="1" eb="3">
      <t>ジム</t>
    </rPh>
    <rPh sb="3" eb="6">
      <t>タントウシャ</t>
    </rPh>
    <rPh sb="8" eb="10">
      <t>クンレン</t>
    </rPh>
    <rPh sb="10" eb="12">
      <t>ジュコウ</t>
    </rPh>
    <rPh sb="12" eb="15">
      <t>ジョウキョウトウ</t>
    </rPh>
    <rPh sb="17" eb="18">
      <t>ト</t>
    </rPh>
    <rPh sb="19" eb="20">
      <t>ア</t>
    </rPh>
    <rPh sb="24" eb="25">
      <t>サイ</t>
    </rPh>
    <rPh sb="27" eb="29">
      <t>カクジツ</t>
    </rPh>
    <rPh sb="30" eb="32">
      <t>タイオウ</t>
    </rPh>
    <rPh sb="35" eb="36">
      <t>カタ</t>
    </rPh>
    <rPh sb="37" eb="39">
      <t>キニュウ</t>
    </rPh>
    <phoneticPr fontId="10"/>
  </si>
  <si>
    <t>訓練カリキュラム（企業実習用）</t>
    <rPh sb="0" eb="2">
      <t>クンレン</t>
    </rPh>
    <rPh sb="9" eb="11">
      <t>キギョウ</t>
    </rPh>
    <rPh sb="11" eb="13">
      <t>ジッシュウ</t>
    </rPh>
    <rPh sb="13" eb="14">
      <t>ヨウ</t>
    </rPh>
    <phoneticPr fontId="10"/>
  </si>
  <si>
    <t>カリキュラム番号：</t>
    <rPh sb="6" eb="8">
      <t>バンゴウ</t>
    </rPh>
    <phoneticPr fontId="10"/>
  </si>
  <si>
    <t>企業実習での
訓練目標</t>
    <rPh sb="0" eb="2">
      <t>キギョウ</t>
    </rPh>
    <rPh sb="2" eb="4">
      <t>ジッシュウ</t>
    </rPh>
    <rPh sb="7" eb="9">
      <t>クンレン</t>
    </rPh>
    <rPh sb="9" eb="11">
      <t>モクヒョウ</t>
    </rPh>
    <phoneticPr fontId="10"/>
  </si>
  <si>
    <t>訓 練 の 内 容</t>
    <rPh sb="0" eb="1">
      <t>クン</t>
    </rPh>
    <rPh sb="2" eb="3">
      <t>ネリ</t>
    </rPh>
    <rPh sb="6" eb="7">
      <t>ナイ</t>
    </rPh>
    <rPh sb="8" eb="9">
      <t>カタチ</t>
    </rPh>
    <phoneticPr fontId="10"/>
  </si>
  <si>
    <t>　訓練時間総合計</t>
    <rPh sb="1" eb="3">
      <t>クンレン</t>
    </rPh>
    <rPh sb="3" eb="5">
      <t>ジカン</t>
    </rPh>
    <rPh sb="5" eb="6">
      <t>ソウ</t>
    </rPh>
    <rPh sb="6" eb="8">
      <t>ゴウケイ</t>
    </rPh>
    <phoneticPr fontId="10"/>
  </si>
  <si>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10"/>
  </si>
  <si>
    <t>①訓練実施機関名</t>
    <rPh sb="1" eb="3">
      <t>クンレン</t>
    </rPh>
    <rPh sb="3" eb="5">
      <t>ジッシ</t>
    </rPh>
    <rPh sb="5" eb="7">
      <t>キカン</t>
    </rPh>
    <rPh sb="7" eb="8">
      <t>メイ</t>
    </rPh>
    <phoneticPr fontId="10"/>
  </si>
  <si>
    <t>②訓練科名</t>
    <rPh sb="1" eb="3">
      <t>クンレン</t>
    </rPh>
    <rPh sb="3" eb="5">
      <t>カメイ</t>
    </rPh>
    <phoneticPr fontId="10"/>
  </si>
  <si>
    <t>③
求職者支援訓練
認定番号</t>
    <rPh sb="2" eb="4">
      <t>キュウショク</t>
    </rPh>
    <rPh sb="4" eb="5">
      <t>シャ</t>
    </rPh>
    <rPh sb="5" eb="7">
      <t>シエン</t>
    </rPh>
    <rPh sb="7" eb="9">
      <t>クンレン</t>
    </rPh>
    <rPh sb="10" eb="12">
      <t>ニンテイ</t>
    </rPh>
    <rPh sb="12" eb="14">
      <t>バンゴウ</t>
    </rPh>
    <phoneticPr fontId="10"/>
  </si>
  <si>
    <t>⑤
訓練分野
※リストから
選択すること。</t>
    <rPh sb="2" eb="4">
      <t>クンレン</t>
    </rPh>
    <rPh sb="4" eb="6">
      <t>ブンヤ</t>
    </rPh>
    <rPh sb="15" eb="17">
      <t>センタク</t>
    </rPh>
    <phoneticPr fontId="63"/>
  </si>
  <si>
    <t>⑥
訓練科名</t>
    <rPh sb="2" eb="4">
      <t>クンレン</t>
    </rPh>
    <rPh sb="4" eb="5">
      <t>カ</t>
    </rPh>
    <rPh sb="5" eb="6">
      <t>メイ</t>
    </rPh>
    <phoneticPr fontId="63"/>
  </si>
  <si>
    <t xml:space="preserve">⑦
訓練期間
</t>
    <phoneticPr fontId="10"/>
  </si>
  <si>
    <t>受講者</t>
    <rPh sb="0" eb="3">
      <t>ジュコウシャ</t>
    </rPh>
    <phoneticPr fontId="10"/>
  </si>
  <si>
    <t>中退者</t>
    <rPh sb="0" eb="3">
      <t>チュウタイシャ</t>
    </rPh>
    <phoneticPr fontId="10"/>
  </si>
  <si>
    <t xml:space="preserve">
⑩
うち
就職者</t>
    <rPh sb="6" eb="9">
      <t>シュウショクシャ</t>
    </rPh>
    <phoneticPr fontId="10"/>
  </si>
  <si>
    <t>修了者</t>
    <rPh sb="0" eb="3">
      <t>シュウリョウシャ</t>
    </rPh>
    <phoneticPr fontId="10"/>
  </si>
  <si>
    <t>(例)</t>
    <rPh sb="1" eb="2">
      <t>レイ</t>
    </rPh>
    <phoneticPr fontId="63"/>
  </si>
  <si>
    <t>介護福祉科</t>
    <rPh sb="0" eb="2">
      <t>カイゴ</t>
    </rPh>
    <rPh sb="2" eb="4">
      <t>フクシ</t>
    </rPh>
    <rPh sb="4" eb="5">
      <t>カ</t>
    </rPh>
    <phoneticPr fontId="10"/>
  </si>
  <si>
    <t>合計欄</t>
    <rPh sb="0" eb="2">
      <t>ゴウケイ</t>
    </rPh>
    <rPh sb="2" eb="3">
      <t>ラン</t>
    </rPh>
    <phoneticPr fontId="10"/>
  </si>
  <si>
    <t>①求職者支援訓練課程コード</t>
    <rPh sb="1" eb="3">
      <t>キュウショク</t>
    </rPh>
    <rPh sb="3" eb="4">
      <t>シャ</t>
    </rPh>
    <rPh sb="4" eb="6">
      <t>シエン</t>
    </rPh>
    <rPh sb="6" eb="8">
      <t>クンレン</t>
    </rPh>
    <rPh sb="8" eb="10">
      <t>カテイ</t>
    </rPh>
    <phoneticPr fontId="10"/>
  </si>
  <si>
    <t>実践コース</t>
    <rPh sb="0" eb="2">
      <t>ジッセン</t>
    </rPh>
    <phoneticPr fontId="10"/>
  </si>
  <si>
    <t>基礎コース</t>
    <rPh sb="0" eb="2">
      <t>キソ</t>
    </rPh>
    <phoneticPr fontId="10"/>
  </si>
  <si>
    <t>②基金訓練分野コード</t>
    <rPh sb="1" eb="3">
      <t>キキン</t>
    </rPh>
    <rPh sb="3" eb="5">
      <t>クンレン</t>
    </rPh>
    <rPh sb="5" eb="7">
      <t>ブンヤ</t>
    </rPh>
    <phoneticPr fontId="10"/>
  </si>
  <si>
    <t>08　旅行・観光分野</t>
    <rPh sb="3" eb="5">
      <t>リョコウ</t>
    </rPh>
    <phoneticPr fontId="10"/>
  </si>
  <si>
    <t>20　その他の分野（サービス分野・製造分野）</t>
    <rPh sb="14" eb="16">
      <t>ブンヤ</t>
    </rPh>
    <rPh sb="17" eb="19">
      <t>セイゾウ</t>
    </rPh>
    <rPh sb="19" eb="21">
      <t>ブンヤ</t>
    </rPh>
    <phoneticPr fontId="10"/>
  </si>
  <si>
    <t>訓練実施機関名:</t>
    <rPh sb="0" eb="2">
      <t>クンレン</t>
    </rPh>
    <rPh sb="2" eb="4">
      <t>ジッシ</t>
    </rPh>
    <rPh sb="4" eb="7">
      <t>キカンメイ</t>
    </rPh>
    <phoneticPr fontId="10"/>
  </si>
  <si>
    <t>訓練種別</t>
    <rPh sb="0" eb="2">
      <t>クンレン</t>
    </rPh>
    <rPh sb="2" eb="4">
      <t>シュベツ</t>
    </rPh>
    <phoneticPr fontId="10"/>
  </si>
  <si>
    <t>定員</t>
    <rPh sb="0" eb="2">
      <t>テイイン</t>
    </rPh>
    <phoneticPr fontId="10"/>
  </si>
  <si>
    <t>１　申請した訓練の内容や質</t>
    <rPh sb="2" eb="4">
      <t>シンセイ</t>
    </rPh>
    <rPh sb="6" eb="8">
      <t>クンレン</t>
    </rPh>
    <rPh sb="9" eb="11">
      <t>ナイヨウ</t>
    </rPh>
    <rPh sb="12" eb="13">
      <t>シツ</t>
    </rPh>
    <phoneticPr fontId="10"/>
  </si>
  <si>
    <t>（１）地域の求人ニーズ等を踏まえた訓練内容</t>
    <phoneticPr fontId="10"/>
  </si>
  <si>
    <t>時間</t>
    <rPh sb="0" eb="2">
      <t>ジカン</t>
    </rPh>
    <phoneticPr fontId="10"/>
  </si>
  <si>
    <t>％</t>
    <phoneticPr fontId="10"/>
  </si>
  <si>
    <t>２　質の向上に取り組んでいる等の運営体制</t>
    <phoneticPr fontId="10"/>
  </si>
  <si>
    <t>（１）就職支援責任者が、以下に該当する場合はチェックを入れてください。</t>
    <rPh sb="3" eb="5">
      <t>シュウショク</t>
    </rPh>
    <rPh sb="5" eb="7">
      <t>シエン</t>
    </rPh>
    <rPh sb="7" eb="9">
      <t>セキニン</t>
    </rPh>
    <rPh sb="9" eb="10">
      <t>シャ</t>
    </rPh>
    <phoneticPr fontId="10"/>
  </si>
  <si>
    <t>訓練科名</t>
    <rPh sb="0" eb="3">
      <t>クンレンカ</t>
    </rPh>
    <rPh sb="3" eb="4">
      <t>メイ</t>
    </rPh>
    <phoneticPr fontId="10"/>
  </si>
  <si>
    <t>委託元</t>
    <rPh sb="0" eb="2">
      <t>イタク</t>
    </rPh>
    <rPh sb="2" eb="3">
      <t>モト</t>
    </rPh>
    <phoneticPr fontId="10"/>
  </si>
  <si>
    <t>契約日</t>
    <rPh sb="0" eb="3">
      <t>ケイヤクビ</t>
    </rPh>
    <phoneticPr fontId="10"/>
  </si>
  <si>
    <t>①</t>
    <phoneticPr fontId="10"/>
  </si>
  <si>
    <t>②</t>
    <phoneticPr fontId="10"/>
  </si>
  <si>
    <t>③</t>
    <phoneticPr fontId="10"/>
  </si>
  <si>
    <t>④</t>
    <phoneticPr fontId="10"/>
  </si>
  <si>
    <t>⑤</t>
    <phoneticPr fontId="10"/>
  </si>
  <si>
    <t>※　併せて契約書の写しを添付してください。</t>
    <rPh sb="2" eb="3">
      <t>アワ</t>
    </rPh>
    <rPh sb="5" eb="8">
      <t>ケイヤクショ</t>
    </rPh>
    <rPh sb="9" eb="10">
      <t>ウツ</t>
    </rPh>
    <rPh sb="12" eb="14">
      <t>テンプ</t>
    </rPh>
    <phoneticPr fontId="10"/>
  </si>
  <si>
    <t>※　適宜行を挿入してください。</t>
    <rPh sb="2" eb="4">
      <t>テキギ</t>
    </rPh>
    <rPh sb="4" eb="5">
      <t>ギョウ</t>
    </rPh>
    <rPh sb="6" eb="8">
      <t>ソウニュウ</t>
    </rPh>
    <phoneticPr fontId="10"/>
  </si>
  <si>
    <t>求職者支援法に基づく認定職業訓練に係る改善計画書</t>
    <rPh sb="0" eb="3">
      <t>キュウショクシャ</t>
    </rPh>
    <rPh sb="3" eb="5">
      <t>シエン</t>
    </rPh>
    <rPh sb="5" eb="6">
      <t>ホウ</t>
    </rPh>
    <rPh sb="7" eb="8">
      <t>モト</t>
    </rPh>
    <rPh sb="10" eb="12">
      <t>ニンテイ</t>
    </rPh>
    <phoneticPr fontId="10"/>
  </si>
  <si>
    <t>申請する訓練科名</t>
    <rPh sb="0" eb="2">
      <t>シンセイ</t>
    </rPh>
    <rPh sb="4" eb="7">
      <t>クンレンカ</t>
    </rPh>
    <rPh sb="7" eb="8">
      <t>メイ</t>
    </rPh>
    <phoneticPr fontId="10"/>
  </si>
  <si>
    <t>～</t>
    <phoneticPr fontId="10"/>
  </si>
  <si>
    <t>訓練分野　</t>
  </si>
  <si>
    <t>訓練科名</t>
  </si>
  <si>
    <t>訓練期間　</t>
  </si>
  <si>
    <t>訓練実施施設名　</t>
  </si>
  <si>
    <t>訓練実施施設所在地　</t>
  </si>
  <si>
    <t xml:space="preserve"> 改善するための取組</t>
    <rPh sb="1" eb="3">
      <t>カイゼン</t>
    </rPh>
    <rPh sb="8" eb="10">
      <t>トリクミ</t>
    </rPh>
    <phoneticPr fontId="10"/>
  </si>
  <si>
    <t>3の訓練科について就職率が低調となった要因</t>
    <rPh sb="2" eb="4">
      <t>クンレン</t>
    </rPh>
    <rPh sb="4" eb="5">
      <t>カ</t>
    </rPh>
    <rPh sb="9" eb="12">
      <t>シュウショクリツ</t>
    </rPh>
    <rPh sb="13" eb="15">
      <t>テイチョウ</t>
    </rPh>
    <rPh sb="19" eb="21">
      <t>ヨウイン</t>
    </rPh>
    <phoneticPr fontId="10"/>
  </si>
  <si>
    <t>(1)を踏まえた就職率の改善に向けた取組</t>
    <rPh sb="4" eb="5">
      <t>フ</t>
    </rPh>
    <rPh sb="8" eb="11">
      <t>シュウショクリツ</t>
    </rPh>
    <rPh sb="12" eb="14">
      <t>カイゼン</t>
    </rPh>
    <rPh sb="15" eb="16">
      <t>ム</t>
    </rPh>
    <rPh sb="18" eb="19">
      <t>ト</t>
    </rPh>
    <rPh sb="19" eb="20">
      <t>ク</t>
    </rPh>
    <phoneticPr fontId="10"/>
  </si>
  <si>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10"/>
  </si>
  <si>
    <t>訓練実施機関番号：</t>
    <rPh sb="0" eb="2">
      <t>クンレン</t>
    </rPh>
    <rPh sb="2" eb="4">
      <t>ジッシ</t>
    </rPh>
    <rPh sb="4" eb="6">
      <t>キカン</t>
    </rPh>
    <rPh sb="6" eb="8">
      <t>バンゴウ</t>
    </rPh>
    <phoneticPr fontId="10"/>
  </si>
  <si>
    <t>訓練科名：</t>
    <rPh sb="0" eb="2">
      <t>クンレン</t>
    </rPh>
    <rPh sb="2" eb="4">
      <t>カメイ</t>
    </rPh>
    <phoneticPr fontId="10"/>
  </si>
  <si>
    <t>開講訓練科で提出</t>
    <rPh sb="0" eb="2">
      <t>カイコウ</t>
    </rPh>
    <rPh sb="2" eb="5">
      <t>クンレンカ</t>
    </rPh>
    <rPh sb="6" eb="8">
      <t>テイシュツ</t>
    </rPh>
    <phoneticPr fontId="10"/>
  </si>
  <si>
    <t>受理番号</t>
    <rPh sb="0" eb="2">
      <t>ジュリ</t>
    </rPh>
    <rPh sb="2" eb="4">
      <t>バンゴウ</t>
    </rPh>
    <phoneticPr fontId="10"/>
  </si>
  <si>
    <t>（１）訓練実施施設</t>
    <rPh sb="3" eb="5">
      <t>クンレン</t>
    </rPh>
    <rPh sb="5" eb="7">
      <t>ジッシ</t>
    </rPh>
    <rPh sb="7" eb="9">
      <t>シセツ</t>
    </rPh>
    <phoneticPr fontId="10"/>
  </si>
  <si>
    <t>訓練実施施設所在地</t>
    <rPh sb="0" eb="2">
      <t>クンレン</t>
    </rPh>
    <rPh sb="2" eb="4">
      <t>ジッシ</t>
    </rPh>
    <rPh sb="4" eb="6">
      <t>シセツ</t>
    </rPh>
    <rPh sb="6" eb="9">
      <t>ショザイチ</t>
    </rPh>
    <phoneticPr fontId="10"/>
  </si>
  <si>
    <t>提出済みの書類</t>
    <rPh sb="0" eb="2">
      <t>テイシュツ</t>
    </rPh>
    <rPh sb="2" eb="3">
      <t>ズ</t>
    </rPh>
    <rPh sb="5" eb="7">
      <t>ショルイ</t>
    </rPh>
    <phoneticPr fontId="10"/>
  </si>
  <si>
    <t>自ら所有する訓練実施場所を使用する場合の必要書類
（不動産登記簿謄本（写）等）</t>
    <phoneticPr fontId="10"/>
  </si>
  <si>
    <t>変更届出書等
提出あり</t>
    <rPh sb="0" eb="2">
      <t>ヘンコウ</t>
    </rPh>
    <rPh sb="2" eb="3">
      <t>トド</t>
    </rPh>
    <rPh sb="3" eb="5">
      <t>デショ</t>
    </rPh>
    <rPh sb="5" eb="6">
      <t>トウ</t>
    </rPh>
    <rPh sb="7" eb="9">
      <t>テイシュツ</t>
    </rPh>
    <phoneticPr fontId="10"/>
  </si>
  <si>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10"/>
  </si>
  <si>
    <t>賃貸借契約期間（更新している場合は更新した賃貸借期間）</t>
    <rPh sb="8" eb="10">
      <t>コウシン</t>
    </rPh>
    <rPh sb="14" eb="16">
      <t>バアイ</t>
    </rPh>
    <rPh sb="17" eb="19">
      <t>コウシン</t>
    </rPh>
    <rPh sb="21" eb="24">
      <t>チンタイシャク</t>
    </rPh>
    <rPh sb="24" eb="26">
      <t>キカン</t>
    </rPh>
    <phoneticPr fontId="10"/>
  </si>
  <si>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10"/>
  </si>
  <si>
    <t>（２）事務室</t>
    <rPh sb="3" eb="6">
      <t>ジムシツ</t>
    </rPh>
    <phoneticPr fontId="10"/>
  </si>
  <si>
    <t>（１）の内容で確認できる
　　※　以下（２）について記載不要</t>
    <rPh sb="4" eb="6">
      <t>ナイヨウ</t>
    </rPh>
    <rPh sb="7" eb="9">
      <t>カクニン</t>
    </rPh>
    <rPh sb="17" eb="19">
      <t>イカ</t>
    </rPh>
    <rPh sb="26" eb="28">
      <t>キサイ</t>
    </rPh>
    <rPh sb="28" eb="30">
      <t>フヨウ</t>
    </rPh>
    <phoneticPr fontId="10"/>
  </si>
  <si>
    <t>（１）の内容では確認できない</t>
    <rPh sb="4" eb="6">
      <t>ナイヨウ</t>
    </rPh>
    <rPh sb="8" eb="10">
      <t>カクニン</t>
    </rPh>
    <phoneticPr fontId="10"/>
  </si>
  <si>
    <t>自ら所有する事務室を使用する場合の必要書類
（不動産登記簿謄本（写）等）</t>
    <rPh sb="6" eb="9">
      <t>ジムシツ</t>
    </rPh>
    <phoneticPr fontId="10"/>
  </si>
  <si>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10"/>
  </si>
  <si>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10"/>
  </si>
  <si>
    <t>保険会社</t>
    <rPh sb="0" eb="2">
      <t>ホケン</t>
    </rPh>
    <rPh sb="2" eb="4">
      <t>ガイシャ</t>
    </rPh>
    <phoneticPr fontId="10"/>
  </si>
  <si>
    <t>商品名</t>
    <rPh sb="0" eb="3">
      <t>ショウヒンメイ</t>
    </rPh>
    <phoneticPr fontId="10"/>
  </si>
  <si>
    <t>加入期間</t>
    <rPh sb="0" eb="2">
      <t>カニュウ</t>
    </rPh>
    <rPh sb="2" eb="4">
      <t>キカン</t>
    </rPh>
    <phoneticPr fontId="10"/>
  </si>
  <si>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10"/>
  </si>
  <si>
    <t>代表者氏名・役員一覧</t>
    <rPh sb="0" eb="3">
      <t>ダイヒョウシャ</t>
    </rPh>
    <rPh sb="3" eb="5">
      <t>シメイ</t>
    </rPh>
    <rPh sb="6" eb="8">
      <t>ヤクイン</t>
    </rPh>
    <rPh sb="8" eb="10">
      <t>イチラン</t>
    </rPh>
    <phoneticPr fontId="10"/>
  </si>
  <si>
    <t>事業所の名称</t>
    <rPh sb="0" eb="3">
      <t>ジギョウショ</t>
    </rPh>
    <rPh sb="4" eb="6">
      <t>メイショウ</t>
    </rPh>
    <phoneticPr fontId="10"/>
  </si>
  <si>
    <t>雇用保険適用事業所番号
（4ケタ-6ケタ-1ケタ）</t>
    <rPh sb="0" eb="2">
      <t>コヨウ</t>
    </rPh>
    <rPh sb="2" eb="4">
      <t>ホケン</t>
    </rPh>
    <rPh sb="4" eb="6">
      <t>テキヨウ</t>
    </rPh>
    <rPh sb="6" eb="9">
      <t>ジギョウショ</t>
    </rPh>
    <rPh sb="9" eb="11">
      <t>バンゴウ</t>
    </rPh>
    <phoneticPr fontId="10"/>
  </si>
  <si>
    <t>雇用保険適用事業所設置届（写）
事業主事業所各種変更届の事業主控（写）</t>
    <rPh sb="13" eb="14">
      <t>ウツ</t>
    </rPh>
    <rPh sb="33" eb="34">
      <t>ウツ</t>
    </rPh>
    <phoneticPr fontId="10"/>
  </si>
  <si>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10"/>
  </si>
  <si>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10"/>
  </si>
  <si>
    <t>②新規の訓練分野への進出</t>
    <rPh sb="1" eb="3">
      <t>シンキ</t>
    </rPh>
    <rPh sb="4" eb="6">
      <t>クンレン</t>
    </rPh>
    <phoneticPr fontId="10"/>
  </si>
  <si>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</si>
  <si>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</si>
  <si>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</si>
  <si>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</si>
  <si>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</si>
  <si>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</si>
  <si>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</si>
  <si>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</si>
  <si>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</si>
  <si>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10"/>
  </si>
  <si>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10"/>
  </si>
  <si>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10"/>
  </si>
  <si>
    <t>認定様式第３号</t>
    <phoneticPr fontId="10"/>
  </si>
  <si>
    <t>支部受理日</t>
    <rPh sb="0" eb="2">
      <t>シブ</t>
    </rPh>
    <rPh sb="2" eb="4">
      <t>ジュリ</t>
    </rPh>
    <rPh sb="3" eb="4">
      <t>リ</t>
    </rPh>
    <rPh sb="4" eb="5">
      <t>ヒ</t>
    </rPh>
    <phoneticPr fontId="10"/>
  </si>
  <si>
    <t>支部受理日</t>
    <rPh sb="2" eb="4">
      <t>ジュリ</t>
    </rPh>
    <rPh sb="3" eb="4">
      <t>リ</t>
    </rPh>
    <rPh sb="4" eb="5">
      <t>ヒ</t>
    </rPh>
    <phoneticPr fontId="10"/>
  </si>
  <si>
    <t>退校処分の取扱いに係る周知方法</t>
    <rPh sb="0" eb="2">
      <t>タイコウ</t>
    </rPh>
    <rPh sb="2" eb="4">
      <t>ショブン</t>
    </rPh>
    <phoneticPr fontId="10"/>
  </si>
  <si>
    <t>　　厚生労働省及び高齢・障害・求職者雇用支援機構において、情報開示する場合があります。</t>
    <rPh sb="7" eb="8">
      <t>オヨ</t>
    </rPh>
    <phoneticPr fontId="10"/>
  </si>
  <si>
    <t>災害補償制度の措置等に係る保険への加入</t>
    <rPh sb="7" eb="9">
      <t>ソチ</t>
    </rPh>
    <rPh sb="11" eb="12">
      <t>カカ</t>
    </rPh>
    <rPh sb="13" eb="15">
      <t>ホケン</t>
    </rPh>
    <rPh sb="17" eb="19">
      <t>カニュウ</t>
    </rPh>
    <phoneticPr fontId="10"/>
  </si>
  <si>
    <t>加入予定の保険に関するリーフレット等</t>
    <rPh sb="0" eb="2">
      <t>カニュウ</t>
    </rPh>
    <rPh sb="2" eb="4">
      <t>ヨテイ</t>
    </rPh>
    <rPh sb="5" eb="7">
      <t>ホケン</t>
    </rPh>
    <rPh sb="8" eb="9">
      <t>カン</t>
    </rPh>
    <rPh sb="17" eb="18">
      <t>トウ</t>
    </rPh>
    <phoneticPr fontId="10"/>
  </si>
  <si>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10"/>
  </si>
  <si>
    <t>(2)</t>
  </si>
  <si>
    <t>(3)</t>
  </si>
  <si>
    <t>(4)</t>
  </si>
  <si>
    <t>(5)</t>
  </si>
  <si>
    <t>（申請者）</t>
    <phoneticPr fontId="10"/>
  </si>
  <si>
    <t>所在地</t>
    <phoneticPr fontId="10"/>
  </si>
  <si>
    <t>商号又は名称</t>
    <phoneticPr fontId="10"/>
  </si>
  <si>
    <t>付けで認定申請した職業訓練の実施等による特定求職者の就職の</t>
    <phoneticPr fontId="10"/>
  </si>
  <si>
    <t>支援に関する法律（求職者支援法）に基づく職業訓練について、下記のとおり誓約します。</t>
    <phoneticPr fontId="10"/>
  </si>
  <si>
    <t>　（１）提出する書類については事実と相違ないこと。</t>
    <phoneticPr fontId="10"/>
  </si>
  <si>
    <t>（注意事項）</t>
    <phoneticPr fontId="10"/>
  </si>
  <si>
    <t xml:space="preserve"> 認定職業訓練実施奨励金等について不正受給等を行った場合は、都道府県労働局により</t>
    <phoneticPr fontId="10"/>
  </si>
  <si>
    <t>　　奨励金の不支給・返還、不正の事実の公表等の措置が講じられ、事案によっては刑事告訴を</t>
    <phoneticPr fontId="10"/>
  </si>
  <si>
    <t>　　受けることがあります。</t>
    <phoneticPr fontId="10"/>
  </si>
  <si>
    <t xml:space="preserve"> 認定された訓練コースの実施に係る事項（「就職率」、「応募倍率」など）について、</t>
    <phoneticPr fontId="10"/>
  </si>
  <si>
    <t>⑧</t>
    <phoneticPr fontId="10"/>
  </si>
  <si>
    <t>⑨</t>
    <phoneticPr fontId="10"/>
  </si>
  <si>
    <t>３　公共職業訓練の実績</t>
    <rPh sb="2" eb="4">
      <t>コウキョウ</t>
    </rPh>
    <rPh sb="4" eb="6">
      <t>ショクギョウ</t>
    </rPh>
    <rPh sb="6" eb="8">
      <t>クンレン</t>
    </rPh>
    <rPh sb="9" eb="11">
      <t>ジッセキ</t>
    </rPh>
    <phoneticPr fontId="10"/>
  </si>
  <si>
    <t>実践コース</t>
    <phoneticPr fontId="10"/>
  </si>
  <si>
    <r>
      <t>①地域における訓練科設定の背景・ねらい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10"/>
  </si>
  <si>
    <r>
      <t>①　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10"/>
  </si>
  <si>
    <t>：</t>
    <phoneticPr fontId="10"/>
  </si>
  <si>
    <t>⑪</t>
    <phoneticPr fontId="63"/>
  </si>
  <si>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10"/>
  </si>
  <si>
    <t>すでに加入している。</t>
    <rPh sb="3" eb="5">
      <t>カニュウ</t>
    </rPh>
    <phoneticPr fontId="10"/>
  </si>
  <si>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10"/>
  </si>
  <si>
    <t>⑦職場見学等の機会提供</t>
    <phoneticPr fontId="10"/>
  </si>
  <si>
    <t>⑧地域の雇用情勢等に関する就職講話</t>
    <phoneticPr fontId="10"/>
  </si>
  <si>
    <t>⑩職業紹介（無料職業紹介又は有料職業紹介事業の許可を受けている場合に限る。）</t>
    <phoneticPr fontId="10"/>
  </si>
  <si>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10"/>
  </si>
  <si>
    <t>キャリアコンサルティング実施予定表</t>
    <rPh sb="12" eb="14">
      <t>ジッシ</t>
    </rPh>
    <rPh sb="14" eb="16">
      <t>ヨテイ</t>
    </rPh>
    <rPh sb="16" eb="17">
      <t>ヒョウ</t>
    </rPh>
    <phoneticPr fontId="10"/>
  </si>
  <si>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
　　　　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54" eb="156">
      <t>カクホ</t>
    </rPh>
    <rPh sb="167" eb="169">
      <t>シュウショク</t>
    </rPh>
    <rPh sb="169" eb="171">
      <t>シエン</t>
    </rPh>
    <rPh sb="172" eb="173">
      <t>カン</t>
    </rPh>
    <rPh sb="176" eb="178">
      <t>コウキョウ</t>
    </rPh>
    <rPh sb="178" eb="180">
      <t>ショクギョウ</t>
    </rPh>
    <rPh sb="180" eb="183">
      <t>アンテイショ</t>
    </rPh>
    <rPh sb="185" eb="186">
      <t>タ</t>
    </rPh>
    <rPh sb="186" eb="188">
      <t>ショクギョウ</t>
    </rPh>
    <rPh sb="188" eb="190">
      <t>ショウカイ</t>
    </rPh>
    <rPh sb="190" eb="192">
      <t>キカン</t>
    </rPh>
    <rPh sb="193" eb="196">
      <t>ジギョウヌシ</t>
    </rPh>
    <rPh sb="196" eb="198">
      <t>ダンタイ</t>
    </rPh>
    <rPh sb="198" eb="199">
      <t>トウ</t>
    </rPh>
    <rPh sb="201" eb="203">
      <t>レンケイ</t>
    </rPh>
    <rPh sb="204" eb="206">
      <t>カクホ</t>
    </rPh>
    <rPh sb="217" eb="219">
      <t>クンレン</t>
    </rPh>
    <rPh sb="219" eb="222">
      <t>シュウリョウシャ</t>
    </rPh>
    <rPh sb="222" eb="223">
      <t>オヨ</t>
    </rPh>
    <rPh sb="224" eb="226">
      <t>シュウショク</t>
    </rPh>
    <rPh sb="226" eb="228">
      <t>リユウ</t>
    </rPh>
    <rPh sb="228" eb="230">
      <t>タイコウ</t>
    </rPh>
    <rPh sb="230" eb="231">
      <t>シャ</t>
    </rPh>
    <rPh sb="232" eb="234">
      <t>シュウショク</t>
    </rPh>
    <rPh sb="234" eb="236">
      <t>ジョウキョウ</t>
    </rPh>
    <rPh sb="237" eb="239">
      <t>ハアク</t>
    </rPh>
    <rPh sb="240" eb="242">
      <t>カンリ</t>
    </rPh>
    <phoneticPr fontId="10"/>
  </si>
  <si>
    <t>⑨キャリアコンサルタントを招へいした個別相談</t>
    <phoneticPr fontId="10"/>
  </si>
  <si>
    <t>１級又は２級キャリアコンサルティング技能士</t>
    <rPh sb="1" eb="2">
      <t>キュウ</t>
    </rPh>
    <rPh sb="2" eb="3">
      <t>マタ</t>
    </rPh>
    <rPh sb="5" eb="6">
      <t>キュウ</t>
    </rPh>
    <phoneticPr fontId="10"/>
  </si>
  <si>
    <t>キャリアコンサルティングを行う場所</t>
    <rPh sb="13" eb="14">
      <t>オコナ</t>
    </rPh>
    <rPh sb="15" eb="17">
      <t>バショ</t>
    </rPh>
    <phoneticPr fontId="10"/>
  </si>
  <si>
    <t>※介護職員養成研修等の指定通知書の写しを添付すること</t>
    <rPh sb="9" eb="10">
      <t>トウ</t>
    </rPh>
    <rPh sb="15" eb="16">
      <t>ショ</t>
    </rPh>
    <phoneticPr fontId="10"/>
  </si>
  <si>
    <t>６　法人番号</t>
    <rPh sb="2" eb="4">
      <t>ホウジン</t>
    </rPh>
    <rPh sb="4" eb="6">
      <t>バンゴウ</t>
    </rPh>
    <phoneticPr fontId="10"/>
  </si>
  <si>
    <t>訓練の種別</t>
    <rPh sb="0" eb="2">
      <t>クンレン</t>
    </rPh>
    <rPh sb="3" eb="5">
      <t>シュベツ</t>
    </rPh>
    <phoneticPr fontId="10"/>
  </si>
  <si>
    <t>基礎コース</t>
    <phoneticPr fontId="10"/>
  </si>
  <si>
    <t>（</t>
    <phoneticPr fontId="93"/>
  </si>
  <si>
    <t>）</t>
    <phoneticPr fontId="93"/>
  </si>
  <si>
    <t>面接</t>
  </si>
  <si>
    <t>時</t>
    <rPh sb="0" eb="1">
      <t>ジ</t>
    </rPh>
    <phoneticPr fontId="93"/>
  </si>
  <si>
    <t>分</t>
    <rPh sb="0" eb="1">
      <t>フン</t>
    </rPh>
    <phoneticPr fontId="93"/>
  </si>
  <si>
    <t>訓練定員</t>
    <rPh sb="0" eb="2">
      <t>クンレン</t>
    </rPh>
    <rPh sb="2" eb="4">
      <t>テイイン</t>
    </rPh>
    <phoneticPr fontId="93"/>
  </si>
  <si>
    <t>名</t>
    <rPh sb="0" eb="1">
      <t>メイ</t>
    </rPh>
    <phoneticPr fontId="93"/>
  </si>
  <si>
    <t>障害者</t>
  </si>
  <si>
    <t>名称 （</t>
    <rPh sb="0" eb="2">
      <t>メイショウ</t>
    </rPh>
    <phoneticPr fontId="10"/>
  </si>
  <si>
    <t>科目の内容</t>
    <rPh sb="0" eb="2">
      <t>カモク</t>
    </rPh>
    <rPh sb="3" eb="5">
      <t>ナイヨウ</t>
    </rPh>
    <phoneticPr fontId="93"/>
  </si>
  <si>
    <t>職業能力開発講習</t>
    <rPh sb="0" eb="2">
      <t>ショクギョウ</t>
    </rPh>
    <rPh sb="2" eb="4">
      <t>ノウリョク</t>
    </rPh>
    <rPh sb="4" eb="6">
      <t>カイハツ</t>
    </rPh>
    <rPh sb="6" eb="8">
      <t>コウシュウ</t>
    </rPh>
    <phoneticPr fontId="93"/>
  </si>
  <si>
    <t>就職活動計画</t>
    <rPh sb="0" eb="2">
      <t>シュウショク</t>
    </rPh>
    <rPh sb="2" eb="4">
      <t>カツドウ</t>
    </rPh>
    <rPh sb="4" eb="6">
      <t>ケイカク</t>
    </rPh>
    <phoneticPr fontId="93"/>
  </si>
  <si>
    <t>職業生活設計</t>
    <rPh sb="0" eb="2">
      <t>ショクギョウ</t>
    </rPh>
    <rPh sb="2" eb="4">
      <t>セイカツ</t>
    </rPh>
    <rPh sb="4" eb="6">
      <t>セッケイ</t>
    </rPh>
    <phoneticPr fontId="93"/>
  </si>
  <si>
    <t>学科</t>
    <rPh sb="0" eb="2">
      <t>ガッカ</t>
    </rPh>
    <phoneticPr fontId="93"/>
  </si>
  <si>
    <t>実技</t>
    <rPh sb="0" eb="2">
      <t>ジツギ</t>
    </rPh>
    <phoneticPr fontId="93"/>
  </si>
  <si>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</si>
  <si>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93"/>
  </si>
  <si>
    <t>企業実習</t>
    <rPh sb="0" eb="2">
      <t>キギョウ</t>
    </rPh>
    <rPh sb="2" eb="4">
      <t>ジッシュウ</t>
    </rPh>
    <phoneticPr fontId="93"/>
  </si>
  <si>
    <t>受講者の負担する費用</t>
    <rPh sb="0" eb="3">
      <t>ジュコウシャ</t>
    </rPh>
    <rPh sb="4" eb="6">
      <t>フタン</t>
    </rPh>
    <rPh sb="8" eb="10">
      <t>ヒヨウ</t>
    </rPh>
    <phoneticPr fontId="10"/>
  </si>
  <si>
    <t>その他 （</t>
    <rPh sb="2" eb="3">
      <t>タ</t>
    </rPh>
    <phoneticPr fontId="93"/>
  </si>
  <si>
    <t>備考 （</t>
    <rPh sb="0" eb="2">
      <t>ビコウ</t>
    </rPh>
    <phoneticPr fontId="93"/>
  </si>
  <si>
    <t>訓練形態（個別指導・補講を除く）</t>
    <rPh sb="0" eb="2">
      <t>クンレン</t>
    </rPh>
    <rPh sb="2" eb="4">
      <t>ケイタイ</t>
    </rPh>
    <rPh sb="5" eb="7">
      <t>コベツ</t>
    </rPh>
    <rPh sb="7" eb="9">
      <t>シドウ</t>
    </rPh>
    <rPh sb="10" eb="12">
      <t>ホコウ</t>
    </rPh>
    <rPh sb="13" eb="14">
      <t>ノゾ</t>
    </rPh>
    <phoneticPr fontId="10"/>
  </si>
  <si>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10"/>
  </si>
  <si>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10"/>
  </si>
  <si>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10"/>
  </si>
  <si>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10"/>
  </si>
  <si>
    <t>訓練内容</t>
    <rPh sb="2" eb="4">
      <t>ナイヨウ</t>
    </rPh>
    <phoneticPr fontId="10"/>
  </si>
  <si>
    <t>ビジネステクニック</t>
    <phoneticPr fontId="93"/>
  </si>
  <si>
    <t>ビジネスヒューマン</t>
    <phoneticPr fontId="93"/>
  </si>
  <si>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10"/>
  </si>
  <si>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93"/>
  </si>
  <si>
    <t>訓練科名</t>
    <rPh sb="0" eb="2">
      <t>クンレン</t>
    </rPh>
    <rPh sb="2" eb="4">
      <t>カメイ</t>
    </rPh>
    <phoneticPr fontId="93"/>
  </si>
  <si>
    <t>訓練受講者氏名</t>
    <rPh sb="0" eb="2">
      <t>クンレン</t>
    </rPh>
    <rPh sb="2" eb="4">
      <t>ジュコウ</t>
    </rPh>
    <rPh sb="4" eb="5">
      <t>シャ</t>
    </rPh>
    <rPh sb="5" eb="7">
      <t>シメイ</t>
    </rPh>
    <phoneticPr fontId="93"/>
  </si>
  <si>
    <t>教育訓練実施機関</t>
    <rPh sb="0" eb="2">
      <t>キョウイク</t>
    </rPh>
    <rPh sb="2" eb="4">
      <t>クンレン</t>
    </rPh>
    <rPh sb="4" eb="6">
      <t>ジッシ</t>
    </rPh>
    <rPh sb="6" eb="8">
      <t>キカン</t>
    </rPh>
    <phoneticPr fontId="93"/>
  </si>
  <si>
    <t>所在地</t>
    <rPh sb="0" eb="3">
      <t>ショザイチ</t>
    </rPh>
    <phoneticPr fontId="93"/>
  </si>
  <si>
    <t>就職支援責任者　氏名</t>
    <rPh sb="0" eb="2">
      <t>シュウショク</t>
    </rPh>
    <rPh sb="2" eb="4">
      <t>シエン</t>
    </rPh>
    <rPh sb="4" eb="7">
      <t>セキニンシャ</t>
    </rPh>
    <rPh sb="8" eb="10">
      <t>シメイ</t>
    </rPh>
    <phoneticPr fontId="93"/>
  </si>
  <si>
    <t>名称</t>
    <rPh sb="0" eb="2">
      <t>メイショウ</t>
    </rPh>
    <phoneticPr fontId="93"/>
  </si>
  <si>
    <t>訓練実施施設の責任者　氏名</t>
    <rPh sb="0" eb="2">
      <t>クンレン</t>
    </rPh>
    <rPh sb="2" eb="4">
      <t>ジッシ</t>
    </rPh>
    <rPh sb="4" eb="6">
      <t>シセツ</t>
    </rPh>
    <rPh sb="7" eb="10">
      <t>セキニンシャ</t>
    </rPh>
    <rPh sb="11" eb="13">
      <t>シメイ</t>
    </rPh>
    <phoneticPr fontId="93"/>
  </si>
  <si>
    <t>Ⅰ　訓練期間・訓練目標</t>
    <rPh sb="2" eb="4">
      <t>クンレン</t>
    </rPh>
    <rPh sb="4" eb="6">
      <t>キカン</t>
    </rPh>
    <rPh sb="7" eb="9">
      <t>クンレン</t>
    </rPh>
    <rPh sb="9" eb="11">
      <t>モクヒョウ</t>
    </rPh>
    <phoneticPr fontId="93"/>
  </si>
  <si>
    <t>訓練期間</t>
    <rPh sb="0" eb="2">
      <t>クンレン</t>
    </rPh>
    <rPh sb="2" eb="4">
      <t>キカン</t>
    </rPh>
    <phoneticPr fontId="93"/>
  </si>
  <si>
    <t>訓練時間</t>
    <rPh sb="0" eb="2">
      <t>クンレン</t>
    </rPh>
    <rPh sb="2" eb="4">
      <t>ジカン</t>
    </rPh>
    <phoneticPr fontId="93"/>
  </si>
  <si>
    <t>訓練目標（仕上がり像）</t>
    <rPh sb="0" eb="2">
      <t>クンレン</t>
    </rPh>
    <rPh sb="2" eb="4">
      <t>モクヒョウ</t>
    </rPh>
    <rPh sb="5" eb="7">
      <t>シア</t>
    </rPh>
    <rPh sb="9" eb="10">
      <t>ゾウ</t>
    </rPh>
    <phoneticPr fontId="93"/>
  </si>
  <si>
    <t>（１）科目評価</t>
    <rPh sb="3" eb="5">
      <t>カモク</t>
    </rPh>
    <rPh sb="5" eb="7">
      <t>ヒョウカ</t>
    </rPh>
    <phoneticPr fontId="93"/>
  </si>
  <si>
    <t>評価</t>
    <rPh sb="0" eb="2">
      <t>ヒョウカ</t>
    </rPh>
    <phoneticPr fontId="93"/>
  </si>
  <si>
    <t>A</t>
    <phoneticPr fontId="93"/>
  </si>
  <si>
    <t>B</t>
    <phoneticPr fontId="93"/>
  </si>
  <si>
    <t>C</t>
    <phoneticPr fontId="93"/>
  </si>
  <si>
    <t>(1)</t>
    <phoneticPr fontId="93"/>
  </si>
  <si>
    <t>（総評・コメント）</t>
    <rPh sb="1" eb="3">
      <t>ソウヒョウ</t>
    </rPh>
    <phoneticPr fontId="93"/>
  </si>
  <si>
    <t>（特記事項）</t>
    <rPh sb="1" eb="3">
      <t>トッキ</t>
    </rPh>
    <rPh sb="3" eb="5">
      <t>ジコウ</t>
    </rPh>
    <phoneticPr fontId="93"/>
  </si>
  <si>
    <t>取得日</t>
    <rPh sb="0" eb="3">
      <t>シュトクビ</t>
    </rPh>
    <phoneticPr fontId="93"/>
  </si>
  <si>
    <t>雇用保険適用就職率</t>
    <rPh sb="0" eb="2">
      <t>コヨウ</t>
    </rPh>
    <rPh sb="2" eb="4">
      <t>ホケン</t>
    </rPh>
    <rPh sb="4" eb="6">
      <t>テキヨウ</t>
    </rPh>
    <rPh sb="6" eb="9">
      <t>シュウショクリツ</t>
    </rPh>
    <phoneticPr fontId="10"/>
  </si>
  <si>
    <t>法人番号</t>
    <rPh sb="0" eb="2">
      <t>ホウジン</t>
    </rPh>
    <rPh sb="2" eb="4">
      <t>バンゴウ</t>
    </rPh>
    <phoneticPr fontId="10"/>
  </si>
  <si>
    <t>職  業  能  力  開  発  講  習  委  託　先　の　概　要　等</t>
    <rPh sb="0" eb="1">
      <t>ショク</t>
    </rPh>
    <rPh sb="3" eb="4">
      <t>ギョウ</t>
    </rPh>
    <rPh sb="6" eb="7">
      <t>ノウ</t>
    </rPh>
    <rPh sb="9" eb="10">
      <t>チカラ</t>
    </rPh>
    <rPh sb="12" eb="13">
      <t>カイ</t>
    </rPh>
    <rPh sb="15" eb="16">
      <t>ハツ</t>
    </rPh>
    <rPh sb="18" eb="19">
      <t>コウ</t>
    </rPh>
    <rPh sb="21" eb="22">
      <t>ナライ</t>
    </rPh>
    <rPh sb="24" eb="25">
      <t>イ</t>
    </rPh>
    <rPh sb="27" eb="28">
      <t>コトヅケ</t>
    </rPh>
    <rPh sb="29" eb="30">
      <t>サキ</t>
    </rPh>
    <rPh sb="33" eb="34">
      <t>オオムネ</t>
    </rPh>
    <rPh sb="35" eb="36">
      <t>ヨウ</t>
    </rPh>
    <rPh sb="37" eb="38">
      <t>トウ</t>
    </rPh>
    <phoneticPr fontId="10"/>
  </si>
  <si>
    <t>【委託先機関】</t>
    <rPh sb="1" eb="3">
      <t>イタク</t>
    </rPh>
    <rPh sb="3" eb="4">
      <t>サキ</t>
    </rPh>
    <rPh sb="4" eb="6">
      <t>キカン</t>
    </rPh>
    <phoneticPr fontId="10"/>
  </si>
  <si>
    <t>【委託先施設】</t>
    <rPh sb="1" eb="3">
      <t>イタク</t>
    </rPh>
    <rPh sb="3" eb="4">
      <t>サキ</t>
    </rPh>
    <rPh sb="4" eb="6">
      <t>シセツ</t>
    </rPh>
    <phoneticPr fontId="10"/>
  </si>
  <si>
    <t>委託先施設名</t>
    <rPh sb="0" eb="2">
      <t>イタク</t>
    </rPh>
    <rPh sb="2" eb="3">
      <t>サキ</t>
    </rPh>
    <rPh sb="3" eb="6">
      <t>シセツメイ</t>
    </rPh>
    <phoneticPr fontId="10"/>
  </si>
  <si>
    <t>委託先機関名</t>
    <rPh sb="0" eb="2">
      <t>イタク</t>
    </rPh>
    <rPh sb="2" eb="3">
      <t>サキ</t>
    </rPh>
    <rPh sb="3" eb="5">
      <t>キカン</t>
    </rPh>
    <rPh sb="5" eb="6">
      <t>メイ</t>
    </rPh>
    <phoneticPr fontId="10"/>
  </si>
  <si>
    <t>各科目の受講前の自己チェックと受講後の自己チェックを行ってください。</t>
    <rPh sb="0" eb="1">
      <t>カク</t>
    </rPh>
    <rPh sb="1" eb="3">
      <t>カモク</t>
    </rPh>
    <rPh sb="4" eb="6">
      <t>ジュコウ</t>
    </rPh>
    <rPh sb="6" eb="7">
      <t>マエ</t>
    </rPh>
    <rPh sb="8" eb="10">
      <t>ジコ</t>
    </rPh>
    <rPh sb="15" eb="17">
      <t>ジュコウ</t>
    </rPh>
    <rPh sb="17" eb="18">
      <t>ゴ</t>
    </rPh>
    <rPh sb="19" eb="21">
      <t>ジコ</t>
    </rPh>
    <rPh sb="26" eb="27">
      <t>オコナ</t>
    </rPh>
    <phoneticPr fontId="93"/>
  </si>
  <si>
    <t>A：自信がある　B：どちらでもない（わからない）　C：自信がない</t>
    <rPh sb="2" eb="4">
      <t>ジシン</t>
    </rPh>
    <rPh sb="27" eb="29">
      <t>ジシン</t>
    </rPh>
    <phoneticPr fontId="93"/>
  </si>
  <si>
    <t>自己評価</t>
    <rPh sb="0" eb="2">
      <t>ジコ</t>
    </rPh>
    <rPh sb="2" eb="4">
      <t>ヒョウカ</t>
    </rPh>
    <phoneticPr fontId="93"/>
  </si>
  <si>
    <t>チェック項目</t>
    <rPh sb="4" eb="6">
      <t>コウモク</t>
    </rPh>
    <phoneticPr fontId="93"/>
  </si>
  <si>
    <t>受講前</t>
    <rPh sb="0" eb="2">
      <t>ジュコウ</t>
    </rPh>
    <rPh sb="2" eb="3">
      <t>マエ</t>
    </rPh>
    <phoneticPr fontId="93"/>
  </si>
  <si>
    <t>受講後</t>
    <rPh sb="0" eb="2">
      <t>ジュコウ</t>
    </rPh>
    <rPh sb="2" eb="3">
      <t>ゴ</t>
    </rPh>
    <phoneticPr fontId="93"/>
  </si>
  <si>
    <t>就職活動計画/職業生活設計　自己評価シート</t>
    <rPh sb="0" eb="2">
      <t>シュウショク</t>
    </rPh>
    <rPh sb="2" eb="4">
      <t>カツドウ</t>
    </rPh>
    <rPh sb="4" eb="6">
      <t>ケイカク</t>
    </rPh>
    <rPh sb="7" eb="9">
      <t>ショクギョウ</t>
    </rPh>
    <rPh sb="9" eb="11">
      <t>セイカツ</t>
    </rPh>
    <rPh sb="11" eb="13">
      <t>セッケイ</t>
    </rPh>
    <rPh sb="14" eb="16">
      <t>ジコ</t>
    </rPh>
    <rPh sb="16" eb="18">
      <t>ヒョウカ</t>
    </rPh>
    <phoneticPr fontId="93"/>
  </si>
  <si>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93"/>
  </si>
  <si>
    <t>委託する訓練科目</t>
    <rPh sb="0" eb="2">
      <t>イタク</t>
    </rPh>
    <rPh sb="4" eb="6">
      <t>クンレン</t>
    </rPh>
    <rPh sb="6" eb="8">
      <t>カモク</t>
    </rPh>
    <phoneticPr fontId="10"/>
  </si>
  <si>
    <t>記載例</t>
    <rPh sb="0" eb="3">
      <t>キサイレイ</t>
    </rPh>
    <phoneticPr fontId="10"/>
  </si>
  <si>
    <t>筆記試験</t>
    <phoneticPr fontId="10"/>
  </si>
  <si>
    <t>その他 （</t>
    <phoneticPr fontId="10"/>
  </si>
  <si>
    <t>）</t>
    <phoneticPr fontId="93"/>
  </si>
  <si>
    <t>～</t>
    <phoneticPr fontId="10"/>
  </si>
  <si>
    <t>（</t>
    <phoneticPr fontId="10"/>
  </si>
  <si>
    <t>か月 ）</t>
    <phoneticPr fontId="93"/>
  </si>
  <si>
    <t>（ 訓練日数</t>
    <phoneticPr fontId="10"/>
  </si>
  <si>
    <t>日 ）</t>
    <phoneticPr fontId="10"/>
  </si>
  <si>
    <t>～</t>
    <phoneticPr fontId="10"/>
  </si>
  <si>
    <r>
      <t xml:space="preserve">訓練推奨者
</t>
    </r>
    <r>
      <rPr>
        <sz val="6"/>
        <rFont val="ＭＳ Ｐゴシック"/>
        <family val="3"/>
        <charset val="128"/>
      </rPr>
      <t>(特定の者を想定する場合のみ)</t>
    </r>
    <phoneticPr fontId="10"/>
  </si>
  <si>
    <t>新規学校卒業者</t>
    <phoneticPr fontId="10"/>
  </si>
  <si>
    <t>被災者</t>
    <phoneticPr fontId="10"/>
  </si>
  <si>
    <t>（</t>
    <phoneticPr fontId="93"/>
  </si>
  <si>
    <t>）</t>
    <phoneticPr fontId="10"/>
  </si>
  <si>
    <t>） 認定機関 （</t>
    <phoneticPr fontId="10"/>
  </si>
  <si>
    <t>訓練概要</t>
    <phoneticPr fontId="10"/>
  </si>
  <si>
    <t>実施しない</t>
    <phoneticPr fontId="10"/>
  </si>
  <si>
    <t>※実施する場合、カリキュラムは別途作成し、総時間のみ記入してください。</t>
    <phoneticPr fontId="10"/>
  </si>
  <si>
    <t>訓練時間総合計</t>
    <phoneticPr fontId="93"/>
  </si>
  <si>
    <t>教科書代</t>
    <phoneticPr fontId="10"/>
  </si>
  <si>
    <t>）</t>
    <phoneticPr fontId="93"/>
  </si>
  <si>
    <t>指導方法</t>
    <phoneticPr fontId="10"/>
  </si>
  <si>
    <t>全ての受講者を一堂に集め、講師が直接指導する</t>
    <phoneticPr fontId="10"/>
  </si>
  <si>
    <t>委託先総訓練時間</t>
    <rPh sb="0" eb="3">
      <t>イタクサキ</t>
    </rPh>
    <rPh sb="3" eb="4">
      <t>ソウ</t>
    </rPh>
    <rPh sb="4" eb="6">
      <t>クンレン</t>
    </rPh>
    <rPh sb="6" eb="8">
      <t>ジカン</t>
    </rPh>
    <phoneticPr fontId="10"/>
  </si>
  <si>
    <t>委託する訓練日</t>
    <rPh sb="0" eb="2">
      <t>イタク</t>
    </rPh>
    <rPh sb="4" eb="6">
      <t>クンレン</t>
    </rPh>
    <rPh sb="6" eb="7">
      <t>ビ</t>
    </rPh>
    <phoneticPr fontId="10"/>
  </si>
  <si>
    <t>【委託する訓練内容】</t>
    <rPh sb="1" eb="3">
      <t>イタク</t>
    </rPh>
    <rPh sb="5" eb="7">
      <t>クンレン</t>
    </rPh>
    <rPh sb="7" eb="9">
      <t>ナイヨウ</t>
    </rPh>
    <phoneticPr fontId="10"/>
  </si>
  <si>
    <t>10/3,10/4,10/5</t>
    <phoneticPr fontId="10"/>
  </si>
  <si>
    <t>○</t>
  </si>
  <si>
    <t>訓練対象者の条件</t>
    <rPh sb="0" eb="2">
      <t>クンレン</t>
    </rPh>
    <rPh sb="2" eb="5">
      <t>タイショウシャ</t>
    </rPh>
    <rPh sb="6" eb="8">
      <t>ジョウケン</t>
    </rPh>
    <phoneticPr fontId="10"/>
  </si>
  <si>
    <t>ニート等の若者</t>
    <phoneticPr fontId="10"/>
  </si>
  <si>
    <t>外国人</t>
    <phoneticPr fontId="10"/>
  </si>
  <si>
    <t>その他</t>
    <phoneticPr fontId="10"/>
  </si>
  <si>
    <t>母子家庭の母等</t>
    <phoneticPr fontId="10"/>
  </si>
  <si>
    <t>株式会社○○○○</t>
    <rPh sb="0" eb="4">
      <t>カブシキガイシャ</t>
    </rPh>
    <phoneticPr fontId="10"/>
  </si>
  <si>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10"/>
  </si>
  <si>
    <t>ハローワーク来所予定表</t>
    <rPh sb="6" eb="8">
      <t>ライショ</t>
    </rPh>
    <rPh sb="8" eb="10">
      <t>ヨテイ</t>
    </rPh>
    <rPh sb="10" eb="11">
      <t>ヒョウ</t>
    </rPh>
    <phoneticPr fontId="10"/>
  </si>
  <si>
    <t>来所日</t>
    <rPh sb="0" eb="2">
      <t>ライショ</t>
    </rPh>
    <rPh sb="2" eb="3">
      <t>テイジツ</t>
    </rPh>
    <phoneticPr fontId="10"/>
  </si>
  <si>
    <t>※ハローワーク来所日は、訓練時間に含まれません。</t>
    <rPh sb="7" eb="9">
      <t>ライショ</t>
    </rPh>
    <rPh sb="9" eb="10">
      <t>ビ</t>
    </rPh>
    <rPh sb="12" eb="14">
      <t>クンレン</t>
    </rPh>
    <rPh sb="14" eb="16">
      <t>ジカン</t>
    </rPh>
    <rPh sb="17" eb="18">
      <t>フク</t>
    </rPh>
    <phoneticPr fontId="10"/>
  </si>
  <si>
    <t>×××××（委託）</t>
    <rPh sb="6" eb="8">
      <t>イタク</t>
    </rPh>
    <phoneticPr fontId="10"/>
  </si>
  <si>
    <t>開講式・オリエンテーション（3H）</t>
    <rPh sb="0" eb="3">
      <t>カイコウシキ</t>
    </rPh>
    <phoneticPr fontId="10"/>
  </si>
  <si>
    <t>学科（●●●●）</t>
    <rPh sb="0" eb="2">
      <t>ガッカ</t>
    </rPh>
    <phoneticPr fontId="10"/>
  </si>
  <si>
    <t>実技（□□□□演習）</t>
    <rPh sb="0" eb="2">
      <t>ジツギ</t>
    </rPh>
    <rPh sb="7" eb="9">
      <t>エンシュウ</t>
    </rPh>
    <phoneticPr fontId="10"/>
  </si>
  <si>
    <t>実技（●●●●演習）</t>
    <rPh sb="0" eb="2">
      <t>ジツギ</t>
    </rPh>
    <rPh sb="7" eb="9">
      <t>エンシュウ</t>
    </rPh>
    <phoneticPr fontId="10"/>
  </si>
  <si>
    <t>職場見学</t>
    <rPh sb="0" eb="2">
      <t>ショクバ</t>
    </rPh>
    <rPh sb="2" eb="4">
      <t>ケンガク</t>
    </rPh>
    <phoneticPr fontId="10"/>
  </si>
  <si>
    <t>実技（××××演習）</t>
    <rPh sb="0" eb="2">
      <t>ジツギ</t>
    </rPh>
    <rPh sb="7" eb="9">
      <t>エンシュウ</t>
    </rPh>
    <phoneticPr fontId="10"/>
  </si>
  <si>
    <t>企業実習（○○実習）</t>
    <rPh sb="0" eb="2">
      <t>キギョウ</t>
    </rPh>
    <rPh sb="2" eb="4">
      <t>ジッシュウ</t>
    </rPh>
    <rPh sb="7" eb="9">
      <t>ジッシュウ</t>
    </rPh>
    <phoneticPr fontId="10"/>
  </si>
  <si>
    <t>実技（▼▼▼▼総合演習）</t>
    <rPh sb="0" eb="2">
      <t>ジツギ</t>
    </rPh>
    <rPh sb="7" eb="9">
      <t>ソウゴウ</t>
    </rPh>
    <rPh sb="9" eb="11">
      <t>エンシュウ</t>
    </rPh>
    <phoneticPr fontId="10"/>
  </si>
  <si>
    <t>職業人講話・就職支援</t>
    <rPh sb="0" eb="2">
      <t>ショクギョウ</t>
    </rPh>
    <rPh sb="2" eb="3">
      <t>ジン</t>
    </rPh>
    <rPh sb="3" eb="5">
      <t>コウワ</t>
    </rPh>
    <rPh sb="6" eb="8">
      <t>シュウショク</t>
    </rPh>
    <rPh sb="8" eb="10">
      <t>シエン</t>
    </rPh>
    <phoneticPr fontId="10"/>
  </si>
  <si>
    <t>最寄駅（</t>
    <phoneticPr fontId="10"/>
  </si>
  <si>
    <t>)</t>
    <phoneticPr fontId="10"/>
  </si>
  <si>
    <t>科目名</t>
    <phoneticPr fontId="93"/>
  </si>
  <si>
    <t>(1)</t>
    <phoneticPr fontId="93"/>
  </si>
  <si>
    <t>科目名</t>
    <phoneticPr fontId="93"/>
  </si>
  <si>
    <t>A</t>
    <phoneticPr fontId="93"/>
  </si>
  <si>
    <t>B</t>
    <phoneticPr fontId="93"/>
  </si>
  <si>
    <t>C</t>
    <phoneticPr fontId="93"/>
  </si>
  <si>
    <t>(1)</t>
    <phoneticPr fontId="93"/>
  </si>
  <si>
    <t>上記の者の訓練期間における当社としての職業能力についての評価は、以下のとおりです。</t>
    <phoneticPr fontId="93"/>
  </si>
  <si>
    <t>Ⅱ　知識、技能・技術に関する能力　　（「知識、技能・技術に関する評価項目」ごとに、該当する欄に○を記入）　　</t>
    <phoneticPr fontId="93"/>
  </si>
  <si>
    <t>知識、技能・技術に関する評価項目</t>
    <phoneticPr fontId="93"/>
  </si>
  <si>
    <t>コード</t>
    <phoneticPr fontId="93"/>
  </si>
  <si>
    <t>ビジネスヒューマン</t>
    <phoneticPr fontId="93"/>
  </si>
  <si>
    <t>(5)</t>
    <phoneticPr fontId="93"/>
  </si>
  <si>
    <r>
      <rPr>
        <b/>
        <sz val="9"/>
        <rFont val="ＭＳ Ｐゴシック"/>
        <family val="3"/>
        <charset val="128"/>
      </rPr>
      <t>評価項目の引用元</t>
    </r>
    <r>
      <rPr>
        <sz val="8"/>
        <rFont val="ＭＳ Ｐゴシック"/>
        <family val="3"/>
        <charset val="128"/>
      </rPr>
      <t>（企業横断的な評価基準を活用した場合のみ）</t>
    </r>
    <phoneticPr fontId="93"/>
  </si>
  <si>
    <t>（２）訓練の受講を通じて取得した資格（任意）</t>
    <phoneticPr fontId="93"/>
  </si>
  <si>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93"/>
  </si>
  <si>
    <t>ビジネステクニック</t>
    <phoneticPr fontId="93"/>
  </si>
  <si>
    <t>職業能力開発講習
※基礎コースのみ</t>
    <rPh sb="0" eb="2">
      <t>ショクギョウ</t>
    </rPh>
    <rPh sb="2" eb="4">
      <t>ノウリョク</t>
    </rPh>
    <rPh sb="4" eb="6">
      <t>カイハツ</t>
    </rPh>
    <rPh sb="6" eb="8">
      <t>コウシュウ</t>
    </rPh>
    <rPh sb="10" eb="12">
      <t>キソ</t>
    </rPh>
    <phoneticPr fontId="10"/>
  </si>
  <si>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10"/>
  </si>
  <si>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10"/>
  </si>
  <si>
    <t>講師を担当する者は裏面の「求職者支援訓練（職業能力開発講習）の講師として認められる類型」に該当する者であること。</t>
    <rPh sb="21" eb="23">
      <t>ショクギョウ</t>
    </rPh>
    <rPh sb="23" eb="25">
      <t>ノウリョク</t>
    </rPh>
    <rPh sb="25" eb="27">
      <t>カイハツ</t>
    </rPh>
    <rPh sb="27" eb="29">
      <t>コウシュウ</t>
    </rPh>
    <phoneticPr fontId="10"/>
  </si>
  <si>
    <t>00 基礎分野</t>
  </si>
  <si>
    <t>02 IT分野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</si>
  <si>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</si>
  <si>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</si>
  <si>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</si>
  <si>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</si>
  <si>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</si>
  <si>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</si>
  <si>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</si>
  <si>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</si>
  <si>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</si>
  <si>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</si>
  <si>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</si>
  <si>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</si>
  <si>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</si>
  <si>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</si>
  <si>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</si>
  <si>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10"/>
  </si>
  <si>
    <t>コース情報登録内容</t>
    <rPh sb="3" eb="5">
      <t>ジョウホウ</t>
    </rPh>
    <rPh sb="5" eb="7">
      <t>トウロク</t>
    </rPh>
    <rPh sb="7" eb="9">
      <t>ナイヨウ</t>
    </rPh>
    <phoneticPr fontId="10"/>
  </si>
  <si>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</si>
  <si>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</si>
  <si>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</si>
  <si>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</si>
  <si>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</si>
  <si>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</si>
  <si>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</si>
  <si>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</si>
  <si>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</si>
  <si>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</si>
  <si>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</si>
  <si>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</si>
  <si>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</si>
  <si>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</si>
  <si>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</si>
  <si>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</si>
  <si>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</si>
  <si>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</si>
  <si>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</si>
  <si>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</si>
  <si>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</si>
  <si>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</si>
  <si>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</si>
  <si>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</si>
  <si>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</si>
  <si>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</si>
  <si>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</si>
  <si>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</si>
  <si>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</si>
  <si>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</si>
  <si>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10"/>
  </si>
  <si>
    <t>○○○○科</t>
    <rPh sb="4" eb="5">
      <t>カ</t>
    </rPh>
    <phoneticPr fontId="10"/>
  </si>
  <si>
    <t>②ビジネスマナー（委託）</t>
    <rPh sb="9" eb="11">
      <t>イタク</t>
    </rPh>
    <phoneticPr fontId="10"/>
  </si>
  <si>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10"/>
  </si>
  <si>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10"/>
  </si>
  <si>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10"/>
  </si>
  <si>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10"/>
  </si>
  <si>
    <r>
      <t xml:space="preserve">就職を想定する職業・職種
</t>
    </r>
    <r>
      <rPr>
        <sz val="8"/>
        <rFont val="ＭＳ Ｐゴシック"/>
        <family val="3"/>
        <charset val="128"/>
      </rPr>
      <t>（※基礎分野の場合は記載不要）</t>
    </r>
    <rPh sb="0" eb="2">
      <t>シュウショク</t>
    </rPh>
    <rPh sb="3" eb="5">
      <t>ソウテイ</t>
    </rPh>
    <rPh sb="7" eb="9">
      <t>ショクギョウ</t>
    </rPh>
    <rPh sb="10" eb="12">
      <t>ショクシュ</t>
    </rPh>
    <rPh sb="15" eb="17">
      <t>キソ</t>
    </rPh>
    <rPh sb="17" eb="19">
      <t>ブンヤ</t>
    </rPh>
    <rPh sb="20" eb="22">
      <t>バアイ</t>
    </rPh>
    <rPh sb="23" eb="25">
      <t>キサイ</t>
    </rPh>
    <rPh sb="25" eb="27">
      <t>フヨウ</t>
    </rPh>
    <phoneticPr fontId="10"/>
  </si>
  <si>
    <t>　　訓練期間２か月以上４か月以下、訓練時間１か月当たり１００時間以上、１日当たり原則５時間以上６時間以下</t>
    <rPh sb="9" eb="11">
      <t>イジョウ</t>
    </rPh>
    <rPh sb="14" eb="16">
      <t>イカ</t>
    </rPh>
    <phoneticPr fontId="10"/>
  </si>
  <si>
    <t>　　※5　　⑫は、基礎コースの実績を入力する場合のみ使用してください。</t>
    <rPh sb="9" eb="11">
      <t>キソ</t>
    </rPh>
    <rPh sb="15" eb="17">
      <t>ジッセキ</t>
    </rPh>
    <rPh sb="18" eb="20">
      <t>ニュウリョク</t>
    </rPh>
    <rPh sb="22" eb="24">
      <t>バアイ</t>
    </rPh>
    <rPh sb="26" eb="28">
      <t>シヨウ</t>
    </rPh>
    <phoneticPr fontId="10"/>
  </si>
  <si>
    <t>・加入しない</t>
    <phoneticPr fontId="10"/>
  </si>
  <si>
    <t>③ 職場見学、職場体験、職業人講話　（6～36時間）</t>
    <phoneticPr fontId="10"/>
  </si>
  <si>
    <t>A：到達水準を十分に上回った　B：到達水準に達した　C：到達水準に達しなかった (評価は、試験結果等に基づき記入されたものです）</t>
    <phoneticPr fontId="93"/>
  </si>
  <si>
    <t xml:space="preserve">　　　②職業スキル（学科・実技）      </t>
    <phoneticPr fontId="10"/>
  </si>
  <si>
    <t>職場見学等</t>
    <rPh sb="0" eb="2">
      <t>ショクバ</t>
    </rPh>
    <rPh sb="2" eb="4">
      <t>ケンガク</t>
    </rPh>
    <rPh sb="4" eb="5">
      <t>トウ</t>
    </rPh>
    <phoneticPr fontId="93"/>
  </si>
  <si>
    <t xml:space="preserve">
⑬
⑩及び⑪のうち、65歳以上の者（⑫を除く）</t>
    <rPh sb="6" eb="7">
      <t>オヨ</t>
    </rPh>
    <rPh sb="15" eb="16">
      <t>サイ</t>
    </rPh>
    <rPh sb="16" eb="18">
      <t>イジョウ</t>
    </rPh>
    <rPh sb="19" eb="20">
      <t>モノ</t>
    </rPh>
    <rPh sb="23" eb="24">
      <t>ノゾ</t>
    </rPh>
    <phoneticPr fontId="10"/>
  </si>
  <si>
    <t xml:space="preserve">
⑭
その他就職率適用就職者</t>
    <rPh sb="7" eb="8">
      <t>タ</t>
    </rPh>
    <rPh sb="8" eb="10">
      <t>シュウショク</t>
    </rPh>
    <rPh sb="10" eb="11">
      <t>リツ</t>
    </rPh>
    <rPh sb="11" eb="13">
      <t>テキヨウ</t>
    </rPh>
    <rPh sb="13" eb="16">
      <t>シュウショクシャ</t>
    </rPh>
    <phoneticPr fontId="10"/>
  </si>
  <si>
    <t xml:space="preserve">
⑮
雇用保険適用就職者</t>
    <rPh sb="5" eb="7">
      <t>コヨウ</t>
    </rPh>
    <rPh sb="7" eb="9">
      <t>ホケン</t>
    </rPh>
    <rPh sb="9" eb="11">
      <t>テキヨウ</t>
    </rPh>
    <rPh sb="11" eb="14">
      <t>シュウショクシャ</t>
    </rPh>
    <phoneticPr fontId="9"/>
  </si>
  <si>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10"/>
  </si>
  <si>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10"/>
  </si>
  <si>
    <t>実践コース</t>
    <phoneticPr fontId="10"/>
  </si>
  <si>
    <t>～</t>
    <phoneticPr fontId="10"/>
  </si>
  <si>
    <r>
      <t>注）※1　　この様式に記入する実績は、</t>
    </r>
    <r>
      <rPr>
        <u/>
        <sz val="12"/>
        <rFont val="ＭＳ Ｐゴシック"/>
        <family val="3"/>
        <charset val="128"/>
      </rPr>
      <t>訓練科の選定</t>
    </r>
    <r>
      <rPr>
        <sz val="12"/>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10"/>
  </si>
  <si>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10"/>
  </si>
  <si>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10"/>
  </si>
  <si>
    <t>02　ＩＴ分野</t>
    <phoneticPr fontId="10"/>
  </si>
  <si>
    <t>03　営業・販売・事務分野</t>
    <phoneticPr fontId="10"/>
  </si>
  <si>
    <t>04　医療事務分野</t>
    <phoneticPr fontId="10"/>
  </si>
  <si>
    <t>06　農業分野</t>
    <phoneticPr fontId="10"/>
  </si>
  <si>
    <t>07　林業分野</t>
    <phoneticPr fontId="10"/>
  </si>
  <si>
    <t>09　警備・保安分野</t>
    <phoneticPr fontId="10"/>
  </si>
  <si>
    <t>10　クリエート（企画・創作）分野</t>
    <phoneticPr fontId="10"/>
  </si>
  <si>
    <t>11　デザイン分野</t>
    <phoneticPr fontId="10"/>
  </si>
  <si>
    <t>12　輸送サービス分野</t>
    <phoneticPr fontId="10"/>
  </si>
  <si>
    <t>13　エコ分野</t>
    <phoneticPr fontId="10"/>
  </si>
  <si>
    <t>14　調理分野</t>
    <phoneticPr fontId="10"/>
  </si>
  <si>
    <t>15　電気関連分野</t>
    <phoneticPr fontId="10"/>
  </si>
  <si>
    <t>16　機械関連分野</t>
    <phoneticPr fontId="10"/>
  </si>
  <si>
    <t>17　金属関連分野</t>
    <phoneticPr fontId="10"/>
  </si>
  <si>
    <t>18　建設関連分野</t>
    <phoneticPr fontId="10"/>
  </si>
  <si>
    <t>19　理容・美容関連分野</t>
    <phoneticPr fontId="10"/>
  </si>
  <si>
    <t>省略の有無</t>
    <rPh sb="0" eb="2">
      <t>ショウリャク</t>
    </rPh>
    <rPh sb="3" eb="5">
      <t>ウム</t>
    </rPh>
    <phoneticPr fontId="10"/>
  </si>
  <si>
    <t>受理番号</t>
    <phoneticPr fontId="10"/>
  </si>
  <si>
    <t>講師氏名</t>
    <rPh sb="0" eb="2">
      <t>コウシ</t>
    </rPh>
    <rPh sb="2" eb="4">
      <t>シメイ</t>
    </rPh>
    <phoneticPr fontId="10"/>
  </si>
  <si>
    <t>登録番号</t>
    <rPh sb="0" eb="2">
      <t>トウロク</t>
    </rPh>
    <rPh sb="2" eb="4">
      <t>バンゴウ</t>
    </rPh>
    <phoneticPr fontId="10"/>
  </si>
  <si>
    <t>20 その他の分野</t>
    <phoneticPr fontId="10"/>
  </si>
  <si>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10"/>
  </si>
  <si>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10"/>
  </si>
  <si>
    <t>　（３）職業訓練の実施に関して必要な法令等に基づく手続きが適切に行われていること。</t>
    <rPh sb="4" eb="6">
      <t>ショクギョウ</t>
    </rPh>
    <rPh sb="6" eb="8">
      <t>クンレン</t>
    </rPh>
    <rPh sb="9" eb="11">
      <t>ジッシ</t>
    </rPh>
    <rPh sb="12" eb="13">
      <t>カン</t>
    </rPh>
    <rPh sb="15" eb="17">
      <t>ヒツヨウ</t>
    </rPh>
    <rPh sb="18" eb="20">
      <t>ホウレイ</t>
    </rPh>
    <rPh sb="20" eb="21">
      <t>トウ</t>
    </rPh>
    <rPh sb="22" eb="23">
      <t>モト</t>
    </rPh>
    <rPh sb="25" eb="27">
      <t>テツヅ</t>
    </rPh>
    <rPh sb="29" eb="31">
      <t>テキセツ</t>
    </rPh>
    <rPh sb="32" eb="33">
      <t>オコナ</t>
    </rPh>
    <phoneticPr fontId="10"/>
  </si>
  <si>
    <t>職場復帰支援コース
(※基礎コースのみ）</t>
    <rPh sb="0" eb="2">
      <t>ショクバ</t>
    </rPh>
    <rPh sb="2" eb="4">
      <t>フッキ</t>
    </rPh>
    <rPh sb="4" eb="6">
      <t>シエン</t>
    </rPh>
    <rPh sb="12" eb="14">
      <t>キソ</t>
    </rPh>
    <phoneticPr fontId="10"/>
  </si>
  <si>
    <t>03 営業・販売・事務分野</t>
    <rPh sb="3" eb="5">
      <t>エイギョウ</t>
    </rPh>
    <rPh sb="6" eb="8">
      <t>ハンバイ</t>
    </rPh>
    <rPh sb="9" eb="11">
      <t>ジム</t>
    </rPh>
    <phoneticPr fontId="10"/>
  </si>
  <si>
    <t>変更届出書等
提出あり</t>
    <rPh sb="0" eb="2">
      <t>ヘンコウ</t>
    </rPh>
    <rPh sb="2" eb="5">
      <t>トドケデショ</t>
    </rPh>
    <rPh sb="5" eb="6">
      <t>ナド</t>
    </rPh>
    <rPh sb="7" eb="9">
      <t>テイシュツ</t>
    </rPh>
    <phoneticPr fontId="10"/>
  </si>
  <si>
    <t>日</t>
    <rPh sb="0" eb="1">
      <t>ヒ</t>
    </rPh>
    <phoneticPr fontId="10"/>
  </si>
  <si>
    <t>オリエンテーション時に告知する事項の内容</t>
    <rPh sb="9" eb="10">
      <t>ジ</t>
    </rPh>
    <rPh sb="11" eb="13">
      <t>コクチ</t>
    </rPh>
    <rPh sb="15" eb="17">
      <t>ジコウ</t>
    </rPh>
    <rPh sb="18" eb="20">
      <t>ナイヨウ</t>
    </rPh>
    <phoneticPr fontId="10"/>
  </si>
  <si>
    <t>訓練実施施設（教室・実習室）の平面図</t>
    <rPh sb="0" eb="2">
      <t>クンレン</t>
    </rPh>
    <rPh sb="2" eb="4">
      <t>ジッシ</t>
    </rPh>
    <rPh sb="4" eb="6">
      <t>シセツ</t>
    </rPh>
    <rPh sb="7" eb="9">
      <t>キョウシツ</t>
    </rPh>
    <rPh sb="10" eb="13">
      <t>ジッシュウシツ</t>
    </rPh>
    <rPh sb="15" eb="18">
      <t>ヘイメンズ</t>
    </rPh>
    <phoneticPr fontId="10"/>
  </si>
  <si>
    <t>事務室の平面図</t>
    <rPh sb="0" eb="3">
      <t>ジムシツ</t>
    </rPh>
    <rPh sb="4" eb="7">
      <t>ヘイメンズ</t>
    </rPh>
    <phoneticPr fontId="10"/>
  </si>
  <si>
    <t>00　基礎分野</t>
    <rPh sb="3" eb="5">
      <t>キソ</t>
    </rPh>
    <rPh sb="5" eb="7">
      <t>ブンヤ</t>
    </rPh>
    <phoneticPr fontId="10"/>
  </si>
  <si>
    <t>‐</t>
    <phoneticPr fontId="10"/>
  </si>
  <si>
    <t>修了式（1H）</t>
    <rPh sb="0" eb="2">
      <t>シュウリョウ</t>
    </rPh>
    <rPh sb="2" eb="3">
      <t>シキ</t>
    </rPh>
    <phoneticPr fontId="10"/>
  </si>
  <si>
    <t>1ヶ月目</t>
    <rPh sb="2" eb="3">
      <t>ゲツ</t>
    </rPh>
    <rPh sb="3" eb="4">
      <t>メ</t>
    </rPh>
    <phoneticPr fontId="10"/>
  </si>
  <si>
    <t>2ヶ月目</t>
    <rPh sb="2" eb="3">
      <t>ゲツ</t>
    </rPh>
    <rPh sb="3" eb="4">
      <t>メ</t>
    </rPh>
    <phoneticPr fontId="10"/>
  </si>
  <si>
    <t>３ヶ月目</t>
    <rPh sb="2" eb="3">
      <t>ゲツ</t>
    </rPh>
    <rPh sb="3" eb="4">
      <t>メ</t>
    </rPh>
    <phoneticPr fontId="10"/>
  </si>
  <si>
    <t>時間
小計</t>
    <rPh sb="0" eb="2">
      <t>ジカン</t>
    </rPh>
    <rPh sb="3" eb="5">
      <t>ショウケイ</t>
    </rPh>
    <phoneticPr fontId="10"/>
  </si>
  <si>
    <t>訓練開始日</t>
    <rPh sb="0" eb="2">
      <t>クンレン</t>
    </rPh>
    <rPh sb="2" eb="4">
      <t>カイシ</t>
    </rPh>
    <rPh sb="4" eb="5">
      <t>ヒ</t>
    </rPh>
    <phoneticPr fontId="10"/>
  </si>
  <si>
    <t>訓練終了日</t>
    <rPh sb="0" eb="2">
      <t>クンレン</t>
    </rPh>
    <rPh sb="2" eb="4">
      <t>シュウリョウ</t>
    </rPh>
    <rPh sb="4" eb="5">
      <t>ヒ</t>
    </rPh>
    <phoneticPr fontId="10"/>
  </si>
  <si>
    <t>暦日数</t>
    <rPh sb="0" eb="1">
      <t>コヨミ</t>
    </rPh>
    <rPh sb="1" eb="3">
      <t>ニッスウ</t>
    </rPh>
    <phoneticPr fontId="10"/>
  </si>
  <si>
    <t>✔</t>
  </si>
  <si>
    <t>施設所在地・電話番号</t>
    <rPh sb="0" eb="2">
      <t>シセツ</t>
    </rPh>
    <rPh sb="2" eb="5">
      <t>ショザイチ</t>
    </rPh>
    <rPh sb="6" eb="8">
      <t>デンワ</t>
    </rPh>
    <rPh sb="8" eb="10">
      <t>バンゴウ</t>
    </rPh>
    <phoneticPr fontId="10"/>
  </si>
  <si>
    <t>最寄駅</t>
    <rPh sb="0" eb="2">
      <t>モヨ</t>
    </rPh>
    <rPh sb="2" eb="3">
      <t>エキ</t>
    </rPh>
    <phoneticPr fontId="10"/>
  </si>
  <si>
    <t>訓練内容及び受入体制</t>
    <rPh sb="0" eb="2">
      <t>クンレン</t>
    </rPh>
    <rPh sb="2" eb="4">
      <t>ナイヨウ</t>
    </rPh>
    <rPh sb="4" eb="5">
      <t>オヨ</t>
    </rPh>
    <rPh sb="6" eb="7">
      <t>ウ</t>
    </rPh>
    <rPh sb="7" eb="8">
      <t>イ</t>
    </rPh>
    <rPh sb="8" eb="10">
      <t>タイセイ</t>
    </rPh>
    <phoneticPr fontId="10"/>
  </si>
  <si>
    <t>管理責任者
氏名(役職)</t>
    <rPh sb="0" eb="2">
      <t>カンリ</t>
    </rPh>
    <rPh sb="2" eb="5">
      <t>セキニンシャ</t>
    </rPh>
    <rPh sb="6" eb="8">
      <t>シメイ</t>
    </rPh>
    <rPh sb="9" eb="11">
      <t>ヤクショク</t>
    </rPh>
    <phoneticPr fontId="10"/>
  </si>
  <si>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10"/>
  </si>
  <si>
    <t>訓練評価者
氏名（役職）</t>
    <rPh sb="0" eb="2">
      <t>クンレン</t>
    </rPh>
    <rPh sb="2" eb="5">
      <t>ヒョウカシャ</t>
    </rPh>
    <rPh sb="6" eb="8">
      <t>シメイ</t>
    </rPh>
    <rPh sb="9" eb="11">
      <t>ヤクショク</t>
    </rPh>
    <phoneticPr fontId="10"/>
  </si>
  <si>
    <t>事務担当者
氏名(役職)</t>
    <rPh sb="0" eb="2">
      <t>ジム</t>
    </rPh>
    <rPh sb="2" eb="5">
      <t>タントウシャ</t>
    </rPh>
    <rPh sb="6" eb="8">
      <t>シメイ</t>
    </rPh>
    <rPh sb="9" eb="11">
      <t>ヤクショク</t>
    </rPh>
    <phoneticPr fontId="10"/>
  </si>
  <si>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10"/>
  </si>
  <si>
    <t>受入予定人数</t>
    <rPh sb="0" eb="1">
      <t>ウ</t>
    </rPh>
    <rPh sb="1" eb="2">
      <t>イ</t>
    </rPh>
    <rPh sb="2" eb="4">
      <t>ヨテイ</t>
    </rPh>
    <rPh sb="4" eb="6">
      <t>ニンズウ</t>
    </rPh>
    <phoneticPr fontId="10"/>
  </si>
  <si>
    <t>か月目</t>
    <rPh sb="1" eb="2">
      <t>ゲツ</t>
    </rPh>
    <rPh sb="2" eb="3">
      <t>メ</t>
    </rPh>
    <phoneticPr fontId="10"/>
  </si>
  <si>
    <t>No</t>
    <phoneticPr fontId="10"/>
  </si>
  <si>
    <t>TEL</t>
    <phoneticPr fontId="10"/>
  </si>
  <si>
    <t>訓練運営体制</t>
    <rPh sb="0" eb="2">
      <t>クンレン</t>
    </rPh>
    <rPh sb="2" eb="4">
      <t>ウンエイ</t>
    </rPh>
    <rPh sb="4" eb="6">
      <t>タイセイ</t>
    </rPh>
    <phoneticPr fontId="10"/>
  </si>
  <si>
    <t>のとおり</t>
    <phoneticPr fontId="10"/>
  </si>
  <si>
    <r>
      <t>認定様式第</t>
    </r>
    <r>
      <rPr>
        <sz val="11"/>
        <rFont val="ＭＳ Ｐゴシック"/>
        <family val="3"/>
        <charset val="128"/>
      </rPr>
      <t>10号</t>
    </r>
    <phoneticPr fontId="10"/>
  </si>
  <si>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10"/>
  </si>
  <si>
    <t>第１３の１号</t>
    <rPh sb="5" eb="6">
      <t>ゴウ</t>
    </rPh>
    <phoneticPr fontId="9"/>
  </si>
  <si>
    <t>第１３の２号</t>
    <rPh sb="5" eb="6">
      <t>ゴウ</t>
    </rPh>
    <phoneticPr fontId="9"/>
  </si>
  <si>
    <t>第１４号</t>
    <rPh sb="0" eb="1">
      <t>ダイ</t>
    </rPh>
    <rPh sb="3" eb="4">
      <t>ゴウ</t>
    </rPh>
    <phoneticPr fontId="9"/>
  </si>
  <si>
    <t>第１５の１号</t>
    <rPh sb="0" eb="1">
      <t>ダイ</t>
    </rPh>
    <rPh sb="5" eb="6">
      <t>ゴウ</t>
    </rPh>
    <phoneticPr fontId="10"/>
  </si>
  <si>
    <t>第１５の２号</t>
    <rPh sb="0" eb="1">
      <t>ダイ</t>
    </rPh>
    <rPh sb="5" eb="6">
      <t>ゴウ</t>
    </rPh>
    <phoneticPr fontId="10"/>
  </si>
  <si>
    <t>第１６の２号</t>
    <rPh sb="5" eb="6">
      <t>ゴウ</t>
    </rPh>
    <phoneticPr fontId="10"/>
  </si>
  <si>
    <t>第１７号</t>
    <rPh sb="0" eb="1">
      <t>ダイ</t>
    </rPh>
    <phoneticPr fontId="10"/>
  </si>
  <si>
    <t>第１８号</t>
    <rPh sb="0" eb="1">
      <t>ダイ</t>
    </rPh>
    <phoneticPr fontId="10"/>
  </si>
  <si>
    <t>認定様式第12号</t>
    <phoneticPr fontId="10"/>
  </si>
  <si>
    <r>
      <t>認定様式第</t>
    </r>
    <r>
      <rPr>
        <sz val="9"/>
        <rFont val="ＭＳ Ｐゴシック"/>
        <family val="3"/>
        <charset val="128"/>
      </rPr>
      <t>13の１号</t>
    </r>
    <phoneticPr fontId="93"/>
  </si>
  <si>
    <r>
      <t>認定様式第</t>
    </r>
    <r>
      <rPr>
        <sz val="9"/>
        <rFont val="ＭＳ Ｐゴシック"/>
        <family val="3"/>
        <charset val="128"/>
      </rPr>
      <t>13の2号</t>
    </r>
    <rPh sb="0" eb="2">
      <t>ニンテイ</t>
    </rPh>
    <rPh sb="2" eb="4">
      <t>ヨウシキ</t>
    </rPh>
    <rPh sb="4" eb="5">
      <t>ダイ</t>
    </rPh>
    <phoneticPr fontId="93"/>
  </si>
  <si>
    <t>認定様式第14号</t>
    <phoneticPr fontId="10"/>
  </si>
  <si>
    <t>認定様式第15の１号</t>
    <rPh sb="0" eb="2">
      <t>ニンテイ</t>
    </rPh>
    <rPh sb="2" eb="4">
      <t>ヨウシキ</t>
    </rPh>
    <rPh sb="4" eb="5">
      <t>ダイ</t>
    </rPh>
    <rPh sb="9" eb="10">
      <t>ゴウ</t>
    </rPh>
    <phoneticPr fontId="10"/>
  </si>
  <si>
    <t>認定様式第15の２号</t>
    <rPh sb="0" eb="2">
      <t>ニンテイ</t>
    </rPh>
    <rPh sb="2" eb="4">
      <t>ヨウシキ</t>
    </rPh>
    <rPh sb="4" eb="5">
      <t>ダイ</t>
    </rPh>
    <rPh sb="9" eb="10">
      <t>ゴウ</t>
    </rPh>
    <phoneticPr fontId="10"/>
  </si>
  <si>
    <r>
      <t>認定様式第</t>
    </r>
    <r>
      <rPr>
        <sz val="11"/>
        <rFont val="ＭＳ Ｐゴシック"/>
        <family val="3"/>
        <charset val="128"/>
      </rPr>
      <t>16の２号</t>
    </r>
    <rPh sb="0" eb="2">
      <t>ニンテイ</t>
    </rPh>
    <rPh sb="2" eb="4">
      <t>ヨウシキ</t>
    </rPh>
    <rPh sb="4" eb="5">
      <t>ダイ</t>
    </rPh>
    <rPh sb="9" eb="10">
      <t>ゴウ</t>
    </rPh>
    <phoneticPr fontId="10"/>
  </si>
  <si>
    <t>認定様式第17号</t>
    <rPh sb="0" eb="2">
      <t>ニンテイ</t>
    </rPh>
    <rPh sb="2" eb="4">
      <t>ヨウシキ</t>
    </rPh>
    <rPh sb="4" eb="5">
      <t>ダイ</t>
    </rPh>
    <rPh sb="7" eb="8">
      <t>ゴウ</t>
    </rPh>
    <phoneticPr fontId="10"/>
  </si>
  <si>
    <t>認定様式第18号</t>
    <phoneticPr fontId="10"/>
  </si>
  <si>
    <t>月/日</t>
    <rPh sb="0" eb="1">
      <t>ツキ</t>
    </rPh>
    <rPh sb="2" eb="3">
      <t>ヒ</t>
    </rPh>
    <phoneticPr fontId="10"/>
  </si>
  <si>
    <t>月</t>
    <rPh sb="0" eb="1">
      <t>ゲツ</t>
    </rPh>
    <phoneticPr fontId="10"/>
  </si>
  <si>
    <t>火</t>
  </si>
  <si>
    <t>水</t>
  </si>
  <si>
    <t>木</t>
  </si>
  <si>
    <t>金</t>
  </si>
  <si>
    <t>土</t>
  </si>
  <si>
    <t>日</t>
  </si>
  <si>
    <t>火</t>
    <rPh sb="0" eb="1">
      <t>ヒ</t>
    </rPh>
    <phoneticPr fontId="10"/>
  </si>
  <si>
    <t>木</t>
    <rPh sb="0" eb="1">
      <t>モク</t>
    </rPh>
    <phoneticPr fontId="10"/>
  </si>
  <si>
    <t>時間合計:***H</t>
    <rPh sb="0" eb="2">
      <t>ジカン</t>
    </rPh>
    <rPh sb="2" eb="4">
      <t>ゴウケイ</t>
    </rPh>
    <phoneticPr fontId="10"/>
  </si>
  <si>
    <t>7/3</t>
  </si>
  <si>
    <t>7/4</t>
  </si>
  <si>
    <t>7/5</t>
  </si>
  <si>
    <t>7/6</t>
  </si>
  <si>
    <t>7/7</t>
  </si>
  <si>
    <t>7/8</t>
  </si>
  <si>
    <t>7/9</t>
  </si>
  <si>
    <t>7/10</t>
  </si>
  <si>
    <t>7/11</t>
  </si>
  <si>
    <t>7/12</t>
  </si>
  <si>
    <t>7/13</t>
  </si>
  <si>
    <t>7/14</t>
  </si>
  <si>
    <t>7/15</t>
  </si>
  <si>
    <t>7/16</t>
  </si>
  <si>
    <t>7/17</t>
  </si>
  <si>
    <t>7/18</t>
  </si>
  <si>
    <t>7/19</t>
  </si>
  <si>
    <t>土</t>
    <rPh sb="0" eb="1">
      <t>ド</t>
    </rPh>
    <phoneticPr fontId="10"/>
  </si>
  <si>
    <t>4/22</t>
  </si>
  <si>
    <t>4/23</t>
  </si>
  <si>
    <t>4/24</t>
  </si>
  <si>
    <t>4/25</t>
  </si>
  <si>
    <t>4/26</t>
  </si>
  <si>
    <t>4/27</t>
  </si>
  <si>
    <t>4/28</t>
  </si>
  <si>
    <t>4/29</t>
  </si>
  <si>
    <t>4/30</t>
  </si>
  <si>
    <t>5/3</t>
  </si>
  <si>
    <t>5/4</t>
  </si>
  <si>
    <t>5/5</t>
  </si>
  <si>
    <t>5/6</t>
  </si>
  <si>
    <t>5/7</t>
  </si>
  <si>
    <t>5/8</t>
  </si>
  <si>
    <t>5/9</t>
  </si>
  <si>
    <t>5/10</t>
  </si>
  <si>
    <t>5/11</t>
  </si>
  <si>
    <t>5/12</t>
  </si>
  <si>
    <t>5/13</t>
  </si>
  <si>
    <t>5/14</t>
  </si>
  <si>
    <t>5/15</t>
  </si>
  <si>
    <t>5/16</t>
  </si>
  <si>
    <t>5/17</t>
  </si>
  <si>
    <t>5/18</t>
  </si>
  <si>
    <t>5/19</t>
  </si>
  <si>
    <t>5/22</t>
  </si>
  <si>
    <t>5/23</t>
  </si>
  <si>
    <t>5/24</t>
  </si>
  <si>
    <t>5/25</t>
  </si>
  <si>
    <t>5/26</t>
  </si>
  <si>
    <t>5/27</t>
  </si>
  <si>
    <t>5/28</t>
  </si>
  <si>
    <t>5/29</t>
  </si>
  <si>
    <t>5/30</t>
  </si>
  <si>
    <t>5/31</t>
  </si>
  <si>
    <t>水</t>
    <rPh sb="0" eb="1">
      <t>ミズ</t>
    </rPh>
    <phoneticPr fontId="10"/>
  </si>
  <si>
    <t>6/3</t>
  </si>
  <si>
    <t>6/4</t>
  </si>
  <si>
    <t>6/5</t>
  </si>
  <si>
    <t>6/6</t>
  </si>
  <si>
    <t>6/7</t>
  </si>
  <si>
    <t>6/8</t>
  </si>
  <si>
    <t>6/9</t>
  </si>
  <si>
    <t>6/10</t>
  </si>
  <si>
    <t>6/11</t>
  </si>
  <si>
    <t>6/12</t>
  </si>
  <si>
    <t>6/13</t>
  </si>
  <si>
    <t>6/14</t>
  </si>
  <si>
    <t>6/15</t>
  </si>
  <si>
    <t>6/16</t>
  </si>
  <si>
    <t>6/17</t>
  </si>
  <si>
    <t>6/18</t>
  </si>
  <si>
    <t>6/19</t>
  </si>
  <si>
    <t>6/22</t>
  </si>
  <si>
    <t>6/23</t>
  </si>
  <si>
    <t>6/24</t>
  </si>
  <si>
    <t>6/25</t>
  </si>
  <si>
    <t>6/26</t>
  </si>
  <si>
    <t>6/27</t>
  </si>
  <si>
    <t>6/28</t>
  </si>
  <si>
    <t>6/29</t>
  </si>
  <si>
    <t>6/30</t>
  </si>
  <si>
    <r>
      <t>代表者</t>
    </r>
    <r>
      <rPr>
        <sz val="11"/>
        <rFont val="ＭＳ Ｐゴシック"/>
        <family val="3"/>
        <charset val="128"/>
      </rPr>
      <t>役職名・氏名</t>
    </r>
    <rPh sb="0" eb="2">
      <t>ダイヒョウ</t>
    </rPh>
    <rPh sb="2" eb="3">
      <t>シャ</t>
    </rPh>
    <rPh sb="3" eb="6">
      <t>ヤクショクメイ</t>
    </rPh>
    <rPh sb="7" eb="9">
      <t>シメイ</t>
    </rPh>
    <phoneticPr fontId="10"/>
  </si>
  <si>
    <t>※1　企業実習を予定している場合は、様式第10号～12号を作成のうえ提出してください。</t>
    <rPh sb="3" eb="5">
      <t>キギョウ</t>
    </rPh>
    <rPh sb="5" eb="7">
      <t>ジッシュウ</t>
    </rPh>
    <rPh sb="8" eb="10">
      <t>ヨテイ</t>
    </rPh>
    <rPh sb="14" eb="16">
      <t>バアイ</t>
    </rPh>
    <rPh sb="18" eb="20">
      <t>ヨウシキ</t>
    </rPh>
    <rPh sb="20" eb="21">
      <t>ダイ</t>
    </rPh>
    <rPh sb="23" eb="24">
      <t>ゴウ</t>
    </rPh>
    <rPh sb="27" eb="28">
      <t>ゴウ</t>
    </rPh>
    <rPh sb="29" eb="31">
      <t>サクセイ</t>
    </rPh>
    <rPh sb="34" eb="36">
      <t>テイシュツ</t>
    </rPh>
    <phoneticPr fontId="10"/>
  </si>
  <si>
    <t>就職支援（**H）</t>
    <rPh sb="0" eb="2">
      <t>シュウショク</t>
    </rPh>
    <rPh sb="2" eb="4">
      <t>シエン</t>
    </rPh>
    <phoneticPr fontId="10"/>
  </si>
  <si>
    <t>5/2</t>
  </si>
  <si>
    <t>6/2</t>
  </si>
  <si>
    <t>7/2</t>
  </si>
  <si>
    <t>時間合計</t>
    <rPh sb="0" eb="2">
      <t>ジカン</t>
    </rPh>
    <rPh sb="2" eb="4">
      <t>ゴウケイ</t>
    </rPh>
    <phoneticPr fontId="10"/>
  </si>
  <si>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10"/>
  </si>
  <si>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5">
      <t>コウツウヒ</t>
    </rPh>
    <rPh sb="55" eb="56">
      <t>ナド</t>
    </rPh>
    <rPh sb="57" eb="58">
      <t>フク</t>
    </rPh>
    <rPh sb="61" eb="63">
      <t>キニュウ</t>
    </rPh>
    <phoneticPr fontId="10"/>
  </si>
  <si>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10"/>
  </si>
  <si>
    <t>認定様式第２号</t>
    <phoneticPr fontId="10"/>
  </si>
  <si>
    <t>　　　　年　　　　月　　　　日</t>
    <rPh sb="4" eb="5">
      <t>ネン</t>
    </rPh>
    <rPh sb="9" eb="10">
      <t>ツキ</t>
    </rPh>
    <rPh sb="14" eb="15">
      <t>ヒ</t>
    </rPh>
    <phoneticPr fontId="93"/>
  </si>
  <si>
    <t>　 　年 　　月 　　日</t>
    <rPh sb="3" eb="4">
      <t>ネン</t>
    </rPh>
    <rPh sb="7" eb="8">
      <t>ツキ</t>
    </rPh>
    <rPh sb="11" eb="12">
      <t>ヒ</t>
    </rPh>
    <phoneticPr fontId="93"/>
  </si>
  <si>
    <t>証明書類</t>
    <rPh sb="0" eb="2">
      <t>ショウメイ</t>
    </rPh>
    <rPh sb="2" eb="4">
      <t>ショルイ</t>
    </rPh>
    <phoneticPr fontId="10"/>
  </si>
  <si>
    <t>　　　※　求職者支援訓練の講師を担当する講師については、認定基準４、（１１）「講師」の要件に適合する必要があります。</t>
    <phoneticPr fontId="10"/>
  </si>
  <si>
    <t>　　　　　（具体的には、裏面の「講師として認められる類型」のいずれかに適合することが必要です。）</t>
    <phoneticPr fontId="10"/>
  </si>
  <si>
    <t>　　　※　記入した類型に該当することを証明する職務経歴書、資格・免許証等の写しを併せて提出してください。</t>
    <phoneticPr fontId="10"/>
  </si>
  <si>
    <t>認定様式第7の1号（表面）</t>
    <rPh sb="10" eb="11">
      <t>オモテ</t>
    </rPh>
    <rPh sb="11" eb="12">
      <t>メン</t>
    </rPh>
    <phoneticPr fontId="10"/>
  </si>
  <si>
    <t>認定様式第６号</t>
    <phoneticPr fontId="10"/>
  </si>
  <si>
    <t>4/20</t>
    <phoneticPr fontId="10"/>
  </si>
  <si>
    <t>4/21</t>
    <phoneticPr fontId="10"/>
  </si>
  <si>
    <t>5/1</t>
    <phoneticPr fontId="10"/>
  </si>
  <si>
    <t>○</t>
    <phoneticPr fontId="10"/>
  </si>
  <si>
    <t>６H</t>
    <phoneticPr fontId="10"/>
  </si>
  <si>
    <t>**H</t>
    <phoneticPr fontId="10"/>
  </si>
  <si>
    <t>* * H</t>
    <phoneticPr fontId="10"/>
  </si>
  <si>
    <t>5/20</t>
    <phoneticPr fontId="10"/>
  </si>
  <si>
    <t>5/21</t>
    <phoneticPr fontId="10"/>
  </si>
  <si>
    <t>6/1</t>
    <phoneticPr fontId="10"/>
  </si>
  <si>
    <t>*********</t>
    <phoneticPr fontId="10"/>
  </si>
  <si>
    <t>○</t>
    <phoneticPr fontId="10"/>
  </si>
  <si>
    <t>6/20</t>
    <phoneticPr fontId="10"/>
  </si>
  <si>
    <t>6/21</t>
    <phoneticPr fontId="10"/>
  </si>
  <si>
    <t>7/1</t>
    <phoneticPr fontId="10"/>
  </si>
  <si>
    <t>○</t>
    <phoneticPr fontId="10"/>
  </si>
  <si>
    <t>◎</t>
    <phoneticPr fontId="10"/>
  </si>
  <si>
    <t>　　９：００　～　　９：５０</t>
    <phoneticPr fontId="10"/>
  </si>
  <si>
    <t>　１０：００　～　１０：５０</t>
    <phoneticPr fontId="10"/>
  </si>
  <si>
    <t>　１１：００　～　１１：５０</t>
    <phoneticPr fontId="10"/>
  </si>
  <si>
    <t>　１３：００　～　１３：５０</t>
    <phoneticPr fontId="10"/>
  </si>
  <si>
    <t>　１４：００　～　１４：５０</t>
    <phoneticPr fontId="10"/>
  </si>
  <si>
    <t>　１５：００　～　１５：５０</t>
    <phoneticPr fontId="10"/>
  </si>
  <si>
    <t>キャリアコンサルティング①</t>
    <phoneticPr fontId="10"/>
  </si>
  <si>
    <t>ハローワーク来所日①</t>
    <rPh sb="6" eb="8">
      <t>ライショ</t>
    </rPh>
    <rPh sb="8" eb="9">
      <t>ヒ</t>
    </rPh>
    <phoneticPr fontId="10"/>
  </si>
  <si>
    <t>ハローワーク来所日②</t>
    <rPh sb="6" eb="8">
      <t>ライショ</t>
    </rPh>
    <rPh sb="8" eb="9">
      <t>ヒ</t>
    </rPh>
    <phoneticPr fontId="10"/>
  </si>
  <si>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10"/>
  </si>
  <si>
    <t>資格・免許証</t>
    <rPh sb="0" eb="2">
      <t>シカク</t>
    </rPh>
    <rPh sb="3" eb="6">
      <t>メンキョショウ</t>
    </rPh>
    <phoneticPr fontId="10"/>
  </si>
  <si>
    <t>その他</t>
    <rPh sb="2" eb="3">
      <t>ホカ</t>
    </rPh>
    <phoneticPr fontId="10"/>
  </si>
  <si>
    <t>***　時間</t>
    <rPh sb="4" eb="6">
      <t>ジカン</t>
    </rPh>
    <phoneticPr fontId="10"/>
  </si>
  <si>
    <t>　　　　　　　　   　(注意事項)</t>
    <phoneticPr fontId="10"/>
  </si>
  <si>
    <t>　　　　　　（「講師として認められる類型」に該当すると判断した職務経歴書上の記載箇所に下線を引いてください。）</t>
    <phoneticPr fontId="10"/>
  </si>
  <si>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10"/>
  </si>
  <si>
    <t>　　　　   　　   　    なお、認定取消等となった場合、当該取消の日から起算して５年間又は永久に、当該都道府県又は全国において求職者支援訓練の認定を受けることが</t>
    <phoneticPr fontId="10"/>
  </si>
  <si>
    <t>　　　　　　　　　　　できませんのでご留意ください。</t>
    <phoneticPr fontId="10"/>
  </si>
  <si>
    <t xml:space="preserve">       いることを確認してください。</t>
    <phoneticPr fontId="10"/>
  </si>
  <si>
    <t>　　　　　　なお、講師が職務経歴書を作成していない場合や職務経歴書の記載内容だけでは「求職者支援訓練の講師として認められる類型」に適合することが確認できない</t>
    <phoneticPr fontId="10"/>
  </si>
  <si>
    <t>　　　　　場合には「講師の経歴等確認書（認定様式第７の３号）」を提出してください。　</t>
    <phoneticPr fontId="10"/>
  </si>
  <si>
    <t>勤務
形態</t>
    <rPh sb="0" eb="2">
      <t>キンム</t>
    </rPh>
    <rPh sb="3" eb="5">
      <t>ケイタイ</t>
    </rPh>
    <phoneticPr fontId="10"/>
  </si>
  <si>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10"/>
  </si>
  <si>
    <t>　　 ④　実技にあっては、受講者15人を超えるときは講師を２人以上配置する必要がありますが、２人目以降の講師の代わりに助手を配置することが出来ます。</t>
    <rPh sb="5" eb="7">
      <t>ジツギ</t>
    </rPh>
    <rPh sb="55" eb="56">
      <t>カ</t>
    </rPh>
    <rPh sb="59" eb="61">
      <t>ジョシュ</t>
    </rPh>
    <rPh sb="62" eb="64">
      <t>ハイチ</t>
    </rPh>
    <rPh sb="69" eb="71">
      <t>デキ</t>
    </rPh>
    <phoneticPr fontId="10"/>
  </si>
  <si>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10"/>
  </si>
  <si>
    <t>第７の３号</t>
    <rPh sb="0" eb="1">
      <t>ダイ</t>
    </rPh>
    <rPh sb="4" eb="5">
      <t>ゴウ</t>
    </rPh>
    <phoneticPr fontId="9"/>
  </si>
  <si>
    <t>　１５：５０　～　１６：５０</t>
    <phoneticPr fontId="10"/>
  </si>
  <si>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10"/>
  </si>
  <si>
    <t>選定における加点要素確認表（実績枠）</t>
    <rPh sb="0" eb="2">
      <t>センテイ</t>
    </rPh>
    <rPh sb="6" eb="8">
      <t>カテン</t>
    </rPh>
    <rPh sb="8" eb="10">
      <t>ヨウソ</t>
    </rPh>
    <rPh sb="10" eb="13">
      <t>カクニンヒョウ</t>
    </rPh>
    <rPh sb="14" eb="16">
      <t>ジッセキ</t>
    </rPh>
    <rPh sb="16" eb="17">
      <t>ワク</t>
    </rPh>
    <phoneticPr fontId="10"/>
  </si>
  <si>
    <t>キャリアコンサルティング②</t>
    <phoneticPr fontId="10"/>
  </si>
  <si>
    <t>*********</t>
    <phoneticPr fontId="10"/>
  </si>
  <si>
    <t>*********</t>
    <phoneticPr fontId="10"/>
  </si>
  <si>
    <t>*********</t>
    <phoneticPr fontId="10"/>
  </si>
  <si>
    <t>*********</t>
    <phoneticPr fontId="10"/>
  </si>
  <si>
    <t>　　 ③　「類型」の欄には、裏面の「求職者支援訓練の講師として認められる類型」のうち該当する番号を記入してください。</t>
    <rPh sb="6" eb="8">
      <t>ルイケイ</t>
    </rPh>
    <rPh sb="10" eb="11">
      <t>ラン</t>
    </rPh>
    <phoneticPr fontId="10"/>
  </si>
  <si>
    <t>　 　⑤　講師（助手を除く。）ごとの添付書類（職務経歴書、資格・免許証等の写し）も併せて提出してください。</t>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10"/>
  </si>
  <si>
    <t>キャリアコンサルティング③</t>
    <phoneticPr fontId="10"/>
  </si>
  <si>
    <t>ビジネスヒューマン</t>
    <phoneticPr fontId="93"/>
  </si>
  <si>
    <t>最終行</t>
    <rPh sb="0" eb="3">
      <t>サイシュウギョウ</t>
    </rPh>
    <phoneticPr fontId="10"/>
  </si>
  <si>
    <t>№</t>
    <phoneticPr fontId="10"/>
  </si>
  <si>
    <t>第２号</t>
    <phoneticPr fontId="10"/>
  </si>
  <si>
    <t>第３号</t>
    <phoneticPr fontId="10"/>
  </si>
  <si>
    <t>第４号</t>
    <phoneticPr fontId="10"/>
  </si>
  <si>
    <t>第５号</t>
    <phoneticPr fontId="10"/>
  </si>
  <si>
    <t>第６号</t>
    <phoneticPr fontId="10"/>
  </si>
  <si>
    <t>日別計画表</t>
    <phoneticPr fontId="10"/>
  </si>
  <si>
    <t>第８号</t>
    <phoneticPr fontId="10"/>
  </si>
  <si>
    <t>第９号</t>
    <phoneticPr fontId="10"/>
  </si>
  <si>
    <t>第１０号</t>
    <phoneticPr fontId="10"/>
  </si>
  <si>
    <t>企業実習先一覧</t>
    <phoneticPr fontId="10"/>
  </si>
  <si>
    <t>第１２号</t>
    <phoneticPr fontId="10"/>
  </si>
  <si>
    <t>就職活動計画/職業生活設計　自己評価シート</t>
    <phoneticPr fontId="10"/>
  </si>
  <si>
    <t>－</t>
    <phoneticPr fontId="10"/>
  </si>
  <si>
    <t>２　訓練分野</t>
    <phoneticPr fontId="10"/>
  </si>
  <si>
    <t>03 営業・販売・事務分野</t>
    <phoneticPr fontId="10"/>
  </si>
  <si>
    <t>（貴機関が初めて本分野の訓練を実施する場合はチェックしてください）</t>
    <phoneticPr fontId="10"/>
  </si>
  <si>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10"/>
  </si>
  <si>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10"/>
  </si>
  <si>
    <t>　３　加入予定の保険に関するリーフレット等</t>
    <rPh sb="8" eb="10">
      <t>ホケン</t>
    </rPh>
    <phoneticPr fontId="10"/>
  </si>
  <si>
    <t>提出済みの書類</t>
    <phoneticPr fontId="10"/>
  </si>
  <si>
    <t>　４　事業実績を確認できる書類</t>
    <rPh sb="3" eb="5">
      <t>ジギョウ</t>
    </rPh>
    <rPh sb="5" eb="7">
      <t>ジッセキ</t>
    </rPh>
    <rPh sb="8" eb="10">
      <t>カクニン</t>
    </rPh>
    <rPh sb="13" eb="15">
      <t>ショルイ</t>
    </rPh>
    <phoneticPr fontId="10"/>
  </si>
  <si>
    <t>　５　代表者氏名・役員一覧</t>
    <rPh sb="3" eb="6">
      <t>ダイヒョウシャ</t>
    </rPh>
    <rPh sb="6" eb="8">
      <t>シメイ</t>
    </rPh>
    <rPh sb="9" eb="11">
      <t>ヤクイン</t>
    </rPh>
    <rPh sb="11" eb="13">
      <t>イチラン</t>
    </rPh>
    <phoneticPr fontId="10"/>
  </si>
  <si>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10"/>
  </si>
  <si>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10"/>
  </si>
  <si>
    <t>自己診断表(写)</t>
    <rPh sb="0" eb="5">
      <t>ジコシンダンヒョウ</t>
    </rPh>
    <rPh sb="6" eb="7">
      <t>ウツ</t>
    </rPh>
    <phoneticPr fontId="10"/>
  </si>
  <si>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10"/>
  </si>
  <si>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10"/>
  </si>
  <si>
    <r>
      <t>※　　１から</t>
    </r>
    <r>
      <rPr>
        <sz val="1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10"/>
  </si>
  <si>
    <r>
      <t>※　　２の「指導（等）業務の経験の期間」欄について、様式第７の１号の裏面の「求職者支援訓練の講師として認められる類型」のうち、類型４に該当する場合には、「指導等業務の経験」とは異なり、あくまで講師</t>
    </r>
    <r>
      <rPr>
        <sz val="11"/>
        <rFont val="ＭＳ Ｐゴシック"/>
        <family val="3"/>
        <charset val="128"/>
      </rPr>
      <t>または助手と</t>
    </r>
    <rPh sb="96" eb="98">
      <t>コウシ</t>
    </rPh>
    <rPh sb="101" eb="103">
      <t>ジョシュ</t>
    </rPh>
    <phoneticPr fontId="10"/>
  </si>
  <si>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10"/>
  </si>
  <si>
    <t>令和○年 5 月 20 日（水）　～　令和○年 6 月 19 日（金）</t>
    <rPh sb="0" eb="1">
      <t>レイ</t>
    </rPh>
    <rPh sb="1" eb="2">
      <t>カズ</t>
    </rPh>
    <rPh sb="3" eb="4">
      <t>ネン</t>
    </rPh>
    <rPh sb="4" eb="5">
      <t>ヘイネン</t>
    </rPh>
    <rPh sb="7" eb="8">
      <t>ガツ</t>
    </rPh>
    <rPh sb="12" eb="13">
      <t>ヒ</t>
    </rPh>
    <rPh sb="14" eb="15">
      <t>ミズ</t>
    </rPh>
    <rPh sb="19" eb="20">
      <t>レイ</t>
    </rPh>
    <rPh sb="20" eb="21">
      <t>カズ</t>
    </rPh>
    <rPh sb="22" eb="23">
      <t>ネン</t>
    </rPh>
    <rPh sb="23" eb="24">
      <t>ヘイネン</t>
    </rPh>
    <rPh sb="26" eb="27">
      <t>ガツ</t>
    </rPh>
    <rPh sb="31" eb="32">
      <t>ヒ</t>
    </rPh>
    <rPh sb="33" eb="34">
      <t>キン</t>
    </rPh>
    <phoneticPr fontId="10"/>
  </si>
  <si>
    <t>令和○年 4 月 20 日（月）　～　令和○年 5 月 19 日（火）</t>
    <rPh sb="0" eb="1">
      <t>レイ</t>
    </rPh>
    <rPh sb="1" eb="2">
      <t>カズ</t>
    </rPh>
    <rPh sb="3" eb="4">
      <t>ネン</t>
    </rPh>
    <rPh sb="4" eb="5">
      <t>ヘイネン</t>
    </rPh>
    <rPh sb="7" eb="8">
      <t>ガツ</t>
    </rPh>
    <rPh sb="12" eb="13">
      <t>ヒ</t>
    </rPh>
    <rPh sb="14" eb="15">
      <t>ゲツ</t>
    </rPh>
    <rPh sb="19" eb="21">
      <t>レイワ</t>
    </rPh>
    <rPh sb="22" eb="23">
      <t>ネン</t>
    </rPh>
    <rPh sb="26" eb="27">
      <t>ガツ</t>
    </rPh>
    <rPh sb="31" eb="32">
      <t>ヒ</t>
    </rPh>
    <rPh sb="33" eb="34">
      <t>ヒ</t>
    </rPh>
    <phoneticPr fontId="10"/>
  </si>
  <si>
    <t>令和○年4月30日</t>
    <rPh sb="0" eb="2">
      <t>レイワ</t>
    </rPh>
    <rPh sb="3" eb="4">
      <t>ネン</t>
    </rPh>
    <rPh sb="5" eb="6">
      <t>ガツ</t>
    </rPh>
    <rPh sb="8" eb="9">
      <t>ニチ</t>
    </rPh>
    <phoneticPr fontId="10"/>
  </si>
  <si>
    <t>令和○年5月29日</t>
    <rPh sb="0" eb="2">
      <t>レイワ</t>
    </rPh>
    <rPh sb="3" eb="4">
      <t>ネン</t>
    </rPh>
    <rPh sb="5" eb="6">
      <t>ガツ</t>
    </rPh>
    <rPh sb="8" eb="9">
      <t>ニチ</t>
    </rPh>
    <phoneticPr fontId="10"/>
  </si>
  <si>
    <t>令和○年7月16日</t>
    <rPh sb="0" eb="2">
      <t>レイワ</t>
    </rPh>
    <rPh sb="3" eb="4">
      <t>ネン</t>
    </rPh>
    <rPh sb="5" eb="6">
      <t>ガツ</t>
    </rPh>
    <rPh sb="8" eb="9">
      <t>ニチ</t>
    </rPh>
    <phoneticPr fontId="10"/>
  </si>
  <si>
    <t>令和○年5月22日</t>
    <rPh sb="0" eb="2">
      <t>レイワ</t>
    </rPh>
    <rPh sb="3" eb="4">
      <t>ネン</t>
    </rPh>
    <rPh sb="5" eb="6">
      <t>ガツ</t>
    </rPh>
    <rPh sb="8" eb="9">
      <t>ニチ</t>
    </rPh>
    <phoneticPr fontId="10"/>
  </si>
  <si>
    <t>令和○年6月25日</t>
    <rPh sb="0" eb="2">
      <t>レイワ</t>
    </rPh>
    <rPh sb="3" eb="4">
      <t>ネン</t>
    </rPh>
    <rPh sb="5" eb="6">
      <t>ガツ</t>
    </rPh>
    <rPh sb="8" eb="9">
      <t>ニチ</t>
    </rPh>
    <phoneticPr fontId="10"/>
  </si>
  <si>
    <t xml:space="preserve"> 令和○年 6 月 20 日（土）　～　令和○年 7 月 17日（金）</t>
    <rPh sb="1" eb="2">
      <t>レイ</t>
    </rPh>
    <rPh sb="2" eb="3">
      <t>カズ</t>
    </rPh>
    <rPh sb="4" eb="5">
      <t>ネン</t>
    </rPh>
    <rPh sb="5" eb="6">
      <t>ヘイネン</t>
    </rPh>
    <rPh sb="8" eb="9">
      <t>ガツ</t>
    </rPh>
    <rPh sb="13" eb="14">
      <t>ヒ</t>
    </rPh>
    <rPh sb="15" eb="16">
      <t>ド</t>
    </rPh>
    <rPh sb="20" eb="21">
      <t>レイ</t>
    </rPh>
    <rPh sb="21" eb="22">
      <t>カズ</t>
    </rPh>
    <rPh sb="23" eb="24">
      <t>ネン</t>
    </rPh>
    <rPh sb="24" eb="25">
      <t>ヘイネン</t>
    </rPh>
    <rPh sb="27" eb="28">
      <t>ガツ</t>
    </rPh>
    <rPh sb="31" eb="32">
      <t>ヒ</t>
    </rPh>
    <rPh sb="33" eb="34">
      <t>キン</t>
    </rPh>
    <phoneticPr fontId="10"/>
  </si>
  <si>
    <t>令和</t>
    <rPh sb="0" eb="2">
      <t>レイワ</t>
    </rPh>
    <phoneticPr fontId="10"/>
  </si>
  <si>
    <t>令和　　年　　月　　日</t>
    <rPh sb="0" eb="2">
      <t>レイワ</t>
    </rPh>
    <rPh sb="4" eb="5">
      <t>ネン</t>
    </rPh>
    <rPh sb="7" eb="8">
      <t>ツキ</t>
    </rPh>
    <rPh sb="10" eb="11">
      <t>ヒ</t>
    </rPh>
    <phoneticPr fontId="10"/>
  </si>
  <si>
    <t>令和　　年　　月　　日現在</t>
    <rPh sb="0" eb="2">
      <t>レイワ</t>
    </rPh>
    <phoneticPr fontId="10"/>
  </si>
  <si>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10"/>
  </si>
  <si>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10"/>
  </si>
  <si>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10"/>
  </si>
  <si>
    <t>FBB1G0202</t>
    <phoneticPr fontId="10"/>
  </si>
  <si>
    <t>訓練実施会場名</t>
    <rPh sb="0" eb="1">
      <t>クンレン</t>
    </rPh>
    <rPh sb="3" eb="5">
      <t>カイジョウ</t>
    </rPh>
    <rPh sb="5" eb="6">
      <t>メイ</t>
    </rPh>
    <phoneticPr fontId="10"/>
  </si>
  <si>
    <t>訓練実施会場郵便番号</t>
    <rPh sb="0" eb="2">
      <t>クンレン</t>
    </rPh>
    <rPh sb="4" eb="6">
      <t>カイジョウ</t>
    </rPh>
    <phoneticPr fontId="10"/>
  </si>
  <si>
    <t>訓練実施会場所在地１</t>
    <phoneticPr fontId="10"/>
  </si>
  <si>
    <t>訓練実施会場所在地２</t>
    <phoneticPr fontId="10"/>
  </si>
  <si>
    <t>担当者氏名</t>
    <rPh sb="0" eb="3">
      <t>タントウシャ</t>
    </rPh>
    <phoneticPr fontId="10"/>
  </si>
  <si>
    <t>担当者連絡先電話番号１</t>
    <rPh sb="0" eb="3">
      <t>タントウシャ</t>
    </rPh>
    <phoneticPr fontId="10"/>
  </si>
  <si>
    <t>担当者連絡先電話番号２</t>
    <phoneticPr fontId="10"/>
  </si>
  <si>
    <t>担当者連絡先電話番号３</t>
    <phoneticPr fontId="10"/>
  </si>
  <si>
    <t>担当者連絡先メールアドレス</t>
    <phoneticPr fontId="10"/>
  </si>
  <si>
    <t>４　訓練実施会場</t>
    <rPh sb="2" eb="8">
      <t>クンレンジッシカイジョウ</t>
    </rPh>
    <phoneticPr fontId="10"/>
  </si>
  <si>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184" eb="186">
      <t>メイショウ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10"/>
  </si>
  <si>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10"/>
  </si>
  <si>
    <t>訓練実施施設名</t>
    <rPh sb="0" eb="2">
      <t>クンレン</t>
    </rPh>
    <rPh sb="2" eb="4">
      <t>ジッシ</t>
    </rPh>
    <rPh sb="4" eb="6">
      <t>シセツ</t>
    </rPh>
    <rPh sb="6" eb="7">
      <t>メイ</t>
    </rPh>
    <phoneticPr fontId="10"/>
  </si>
  <si>
    <t>訓練コース番号</t>
    <rPh sb="0" eb="2">
      <t>クンレン</t>
    </rPh>
    <rPh sb="5" eb="7">
      <t>バンゴウ</t>
    </rPh>
    <phoneticPr fontId="93"/>
  </si>
  <si>
    <t>05 介護・医療・福祉分野</t>
    <phoneticPr fontId="10"/>
  </si>
  <si>
    <t>05 介護・医療・福祉分野</t>
    <phoneticPr fontId="10"/>
  </si>
  <si>
    <t>・いずれもサポート対象になっているものである</t>
    <phoneticPr fontId="10"/>
  </si>
  <si>
    <t>・サポート対象より古いものがある
　（訓練で必要がある場合は任意様式でその理由書を添付すること　）</t>
    <rPh sb="5" eb="7">
      <t>タイショウ</t>
    </rPh>
    <phoneticPr fontId="10"/>
  </si>
  <si>
    <t>④
訓練の種別
※リストから
選択すること。</t>
    <rPh sb="2" eb="4">
      <t>クンレン</t>
    </rPh>
    <rPh sb="5" eb="7">
      <t>シュベツ</t>
    </rPh>
    <rPh sb="16" eb="18">
      <t>センタク</t>
    </rPh>
    <phoneticPr fontId="63"/>
  </si>
  <si>
    <t>訓練科名(訓練コース番号)</t>
    <rPh sb="0" eb="3">
      <t>クンレンカ</t>
    </rPh>
    <rPh sb="3" eb="4">
      <t>メイ</t>
    </rPh>
    <rPh sb="5" eb="7">
      <t>クンレン</t>
    </rPh>
    <rPh sb="10" eb="12">
      <t>バンゴウ</t>
    </rPh>
    <phoneticPr fontId="10"/>
  </si>
  <si>
    <r>
      <t xml:space="preserve">認定番号
</t>
    </r>
    <r>
      <rPr>
        <sz val="11"/>
        <rFont val="ＭＳ 明朝"/>
        <family val="1"/>
        <charset val="128"/>
      </rPr>
      <t xml:space="preserve">（訓練コース番号）　　　 </t>
    </r>
    <rPh sb="0" eb="2">
      <t>ニンテイ</t>
    </rPh>
    <rPh sb="2" eb="4">
      <t>バンゴウ</t>
    </rPh>
    <rPh sb="6" eb="8">
      <t>クンレン</t>
    </rPh>
    <rPh sb="11" eb="13">
      <t>バンゴウ</t>
    </rPh>
    <phoneticPr fontId="10"/>
  </si>
  <si>
    <t>訓練の種別</t>
    <rPh sb="3" eb="5">
      <t>シュベツ</t>
    </rPh>
    <phoneticPr fontId="10"/>
  </si>
  <si>
    <t>　キャリアコンサルティング担当者氏名：</t>
    <rPh sb="13" eb="16">
      <t>タントウシャ</t>
    </rPh>
    <rPh sb="16" eb="18">
      <t>シメイ</t>
    </rPh>
    <phoneticPr fontId="10"/>
  </si>
  <si>
    <t>以下に掲げる要件を保有し、業務を行う就職支援責任者を配置していること。＜必須＞</t>
    <phoneticPr fontId="10"/>
  </si>
  <si>
    <r>
      <t>　　就職支援責任者氏名</t>
    </r>
    <r>
      <rPr>
        <sz val="12"/>
        <rFont val="ＭＳ ゴシック"/>
        <family val="3"/>
        <charset val="128"/>
      </rPr>
      <t>：</t>
    </r>
    <rPh sb="9" eb="11">
      <t>シメイ</t>
    </rPh>
    <phoneticPr fontId="10"/>
  </si>
  <si>
    <r>
      <t>（１）就職支援責任者</t>
    </r>
    <r>
      <rPr>
        <sz val="12"/>
        <rFont val="ＭＳ ゴシック"/>
        <family val="3"/>
        <charset val="128"/>
      </rPr>
      <t>の配置</t>
    </r>
    <rPh sb="3" eb="5">
      <t>シュウショク</t>
    </rPh>
    <rPh sb="5" eb="7">
      <t>シエン</t>
    </rPh>
    <rPh sb="11" eb="13">
      <t>ハイチ</t>
    </rPh>
    <phoneticPr fontId="10"/>
  </si>
  <si>
    <t>（２）キャリアコンサルティング担当者の配置</t>
    <rPh sb="15" eb="18">
      <t>タントウシャ</t>
    </rPh>
    <rPh sb="19" eb="21">
      <t>ハイチ</t>
    </rPh>
    <phoneticPr fontId="10"/>
  </si>
  <si>
    <t>キャリアコンサルティングを行う者として、業務を行うキャリアコンサルティング担当者を配置している。</t>
    <rPh sb="37" eb="40">
      <t>タントウシャ</t>
    </rPh>
    <phoneticPr fontId="10"/>
  </si>
  <si>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10"/>
  </si>
  <si>
    <t>過去１年間に「民間教育訓練機関における職業訓練サービスの質の向上のための自己診断表」を作成して検証等を行っている。</t>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10"/>
  </si>
  <si>
    <t>過去１年間に「民間教育訓練機関における職業訓練サービスの質の向上のための自己診断表」を作成して検証等を行っている。</t>
    <phoneticPr fontId="10"/>
  </si>
  <si>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10"/>
  </si>
  <si>
    <t>・【サービスガイド研修受講】あり
修了証書（写）、修了証明書（写）又は受講証明書（写）を添付
（講師又は事務担当者の場合は、申請者と直接雇用関係であることがわかる書類を添付）</t>
    <rPh sb="9" eb="11">
      <t>ケンシュウ</t>
    </rPh>
    <rPh sb="11" eb="13">
      <t>ジュコウ</t>
    </rPh>
    <rPh sb="17" eb="19">
      <t>シュウリョウ</t>
    </rPh>
    <phoneticPr fontId="10"/>
  </si>
  <si>
    <t>・定員分の企業実習先を確保している（詳細は様式第１０号）</t>
    <phoneticPr fontId="10"/>
  </si>
  <si>
    <t>・実際に生産活動や営業活動を行っている事業所における、雇用関係に入らずに行う実習形式による実践的な訓練内容である</t>
    <phoneticPr fontId="10"/>
  </si>
  <si>
    <t>・訓練実施事業所の就業規則に基づく所定労働時間内に行われている</t>
    <phoneticPr fontId="10"/>
  </si>
  <si>
    <t>・企業実習先に、実習指導者、訓練評価者、管理責任者を１名以上確保している（それぞれは兼務可）</t>
    <phoneticPr fontId="10"/>
  </si>
  <si>
    <t>・安全衛生に関する知識・技術の習得を目的としたカリキュラムを含んでいる</t>
    <phoneticPr fontId="10"/>
  </si>
  <si>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10"/>
  </si>
  <si>
    <t>・企業実習先への指導が適正かつ効果的に実施できる</t>
    <phoneticPr fontId="10"/>
  </si>
  <si>
    <t>・実習が行われる事業所の事業主及び従業員が、認定基準の欠格要件に該当しないことを確認している</t>
    <rPh sb="22" eb="24">
      <t>ニンテイ</t>
    </rPh>
    <rPh sb="24" eb="26">
      <t>キジュン</t>
    </rPh>
    <phoneticPr fontId="10"/>
  </si>
  <si>
    <t>・委託先に、講師、訓練評価者、管理責任者を１名以上確保している（それぞれは兼務可）</t>
    <rPh sb="1" eb="4">
      <t>イタクサキ</t>
    </rPh>
    <rPh sb="6" eb="8">
      <t>コウシ</t>
    </rPh>
    <phoneticPr fontId="10"/>
  </si>
  <si>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4" eb="36">
      <t>ショウサイ</t>
    </rPh>
    <rPh sb="37" eb="39">
      <t>ヨウシキ</t>
    </rPh>
    <rPh sb="39" eb="40">
      <t>ダイ</t>
    </rPh>
    <rPh sb="42" eb="43">
      <t>ゴウ</t>
    </rPh>
    <phoneticPr fontId="10"/>
  </si>
  <si>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10"/>
  </si>
  <si>
    <t>・委託先への指導が適正かつ効果的に実施できる</t>
    <rPh sb="1" eb="3">
      <t>イタク</t>
    </rPh>
    <phoneticPr fontId="10"/>
  </si>
  <si>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10"/>
  </si>
  <si>
    <t>・委託先の事業主及び従業員が、認定基準の欠格要件に該当しないことを確認している</t>
    <rPh sb="1" eb="4">
      <t>イタクサキ</t>
    </rPh>
    <rPh sb="15" eb="17">
      <t>ニンテイ</t>
    </rPh>
    <rPh sb="17" eb="19">
      <t>キジュン</t>
    </rPh>
    <phoneticPr fontId="10"/>
  </si>
  <si>
    <t>実技（パソコンを使用する科目を含む）</t>
    <rPh sb="0" eb="2">
      <t>ジツギ</t>
    </rPh>
    <phoneticPr fontId="10"/>
  </si>
  <si>
    <t>・　研修を実施する事業所の所在する都道府県等で研修の指定申請手続きを済ませている</t>
    <rPh sb="21" eb="22">
      <t>トウ</t>
    </rPh>
    <phoneticPr fontId="10"/>
  </si>
  <si>
    <t>・事務、休憩エリアは含まない</t>
    <rPh sb="1" eb="3">
      <t>ジム</t>
    </rPh>
    <rPh sb="4" eb="6">
      <t>キュウケイ</t>
    </rPh>
    <rPh sb="10" eb="11">
      <t>フク</t>
    </rPh>
    <phoneticPr fontId="10"/>
  </si>
  <si>
    <t>※就職支援責任者がキャリアコンサルティングを行う場合は、就職支援責任者の氏名及び登録番号を記入、添付書類を添付してください。</t>
    <rPh sb="48" eb="50">
      <t>テンプ</t>
    </rPh>
    <rPh sb="50" eb="52">
      <t>ショルイ</t>
    </rPh>
    <rPh sb="53" eb="55">
      <t>テンプ</t>
    </rPh>
    <phoneticPr fontId="10"/>
  </si>
  <si>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10"/>
  </si>
  <si>
    <t>（３）就職支援等の実施（実施する支援の□の該当箇所にチェックをしてください。）</t>
    <phoneticPr fontId="10"/>
  </si>
  <si>
    <t>職場見学等実施計画書</t>
    <rPh sb="0" eb="2">
      <t>ショクバ</t>
    </rPh>
    <rPh sb="2" eb="4">
      <t>ケンガク</t>
    </rPh>
    <rPh sb="4" eb="5">
      <t>トウ</t>
    </rPh>
    <rPh sb="5" eb="7">
      <t>ジッシ</t>
    </rPh>
    <rPh sb="7" eb="10">
      <t>ケイカクショ</t>
    </rPh>
    <phoneticPr fontId="9"/>
  </si>
  <si>
    <t>提出日：</t>
    <rPh sb="0" eb="3">
      <t>テイシュツビ</t>
    </rPh>
    <phoneticPr fontId="9"/>
  </si>
  <si>
    <t>■訓練実施機関名</t>
    <rPh sb="1" eb="3">
      <t>クンレン</t>
    </rPh>
    <rPh sb="3" eb="5">
      <t>ジッシ</t>
    </rPh>
    <rPh sb="5" eb="7">
      <t>キカン</t>
    </rPh>
    <rPh sb="7" eb="8">
      <t>メイ</t>
    </rPh>
    <phoneticPr fontId="10"/>
  </si>
  <si>
    <t>■訓練科名</t>
    <rPh sb="1" eb="3">
      <t>クンレン</t>
    </rPh>
    <rPh sb="3" eb="5">
      <t>カメイ</t>
    </rPh>
    <phoneticPr fontId="10"/>
  </si>
  <si>
    <t>事業所名</t>
    <rPh sb="0" eb="3">
      <t>ジギョウショ</t>
    </rPh>
    <rPh sb="3" eb="4">
      <t>メイ</t>
    </rPh>
    <phoneticPr fontId="10"/>
  </si>
  <si>
    <t>所在地</t>
    <rPh sb="0" eb="3">
      <t>ショザイチ</t>
    </rPh>
    <phoneticPr fontId="9"/>
  </si>
  <si>
    <t>連絡先</t>
    <rPh sb="0" eb="3">
      <t>レンラクサキ</t>
    </rPh>
    <phoneticPr fontId="9"/>
  </si>
  <si>
    <t>実施予定日</t>
    <rPh sb="0" eb="2">
      <t>ジッシ</t>
    </rPh>
    <rPh sb="2" eb="4">
      <t>ヨテイ</t>
    </rPh>
    <rPh sb="4" eb="5">
      <t>ビ</t>
    </rPh>
    <phoneticPr fontId="9"/>
  </si>
  <si>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9"/>
  </si>
  <si>
    <t>受入予定人数</t>
    <rPh sb="0" eb="2">
      <t>ウケイレ</t>
    </rPh>
    <rPh sb="2" eb="4">
      <t>ヨテイ</t>
    </rPh>
    <rPh sb="4" eb="6">
      <t>ニンズウ</t>
    </rPh>
    <phoneticPr fontId="9"/>
  </si>
  <si>
    <t>備考</t>
    <rPh sb="0" eb="2">
      <t>ビコウ</t>
    </rPh>
    <phoneticPr fontId="9"/>
  </si>
  <si>
    <t>機構処理欄</t>
    <rPh sb="0" eb="2">
      <t>キコウ</t>
    </rPh>
    <rPh sb="2" eb="4">
      <t>ショリ</t>
    </rPh>
    <rPh sb="4" eb="5">
      <t>ラン</t>
    </rPh>
    <phoneticPr fontId="10"/>
  </si>
  <si>
    <t>施設名：</t>
    <rPh sb="0" eb="2">
      <t>シセツ</t>
    </rPh>
    <rPh sb="2" eb="3">
      <t>メイ</t>
    </rPh>
    <phoneticPr fontId="10"/>
  </si>
  <si>
    <t>受理日：</t>
    <rPh sb="0" eb="2">
      <t>ジュリ</t>
    </rPh>
    <rPh sb="2" eb="3">
      <t>ビ</t>
    </rPh>
    <phoneticPr fontId="10"/>
  </si>
  <si>
    <t>認定申請書受理番号：</t>
    <rPh sb="0" eb="2">
      <t>ニンテイ</t>
    </rPh>
    <rPh sb="2" eb="5">
      <t>シンセイショ</t>
    </rPh>
    <rPh sb="5" eb="7">
      <t>ジュリ</t>
    </rPh>
    <rPh sb="7" eb="9">
      <t>バンゴウ</t>
    </rPh>
    <phoneticPr fontId="10"/>
  </si>
  <si>
    <t>（様式A-51）</t>
    <rPh sb="1" eb="3">
      <t>ヨウシキ</t>
    </rPh>
    <phoneticPr fontId="10"/>
  </si>
  <si>
    <t>■訓練実施機関番号</t>
    <phoneticPr fontId="9"/>
  </si>
  <si>
    <t>No.</t>
    <phoneticPr fontId="9"/>
  </si>
  <si>
    <t>サービス種類</t>
    <rPh sb="4" eb="6">
      <t>シュルイ</t>
    </rPh>
    <phoneticPr fontId="10"/>
  </si>
  <si>
    <t>A</t>
    <phoneticPr fontId="9"/>
  </si>
  <si>
    <t>B</t>
    <phoneticPr fontId="9"/>
  </si>
  <si>
    <t>C</t>
    <phoneticPr fontId="9"/>
  </si>
  <si>
    <t>D</t>
    <phoneticPr fontId="9"/>
  </si>
  <si>
    <t>E</t>
    <phoneticPr fontId="9"/>
  </si>
  <si>
    <t>F</t>
    <phoneticPr fontId="9"/>
  </si>
  <si>
    <t>担当者（署名）：</t>
    <rPh sb="0" eb="3">
      <t>タントウシャ</t>
    </rPh>
    <rPh sb="4" eb="6">
      <t>ショメイ</t>
    </rPh>
    <phoneticPr fontId="10"/>
  </si>
  <si>
    <t>　訓練時間の標準時間</t>
    <rPh sb="1" eb="3">
      <t>クンレン</t>
    </rPh>
    <rPh sb="3" eb="5">
      <t>ジカン</t>
    </rPh>
    <rPh sb="6" eb="8">
      <t>ヒョウジュン</t>
    </rPh>
    <rPh sb="8" eb="10">
      <t>ジカン</t>
    </rPh>
    <phoneticPr fontId="10"/>
  </si>
  <si>
    <t>基礎コース；カリキュラムに次の内容を含んでいる</t>
    <phoneticPr fontId="10"/>
  </si>
  <si>
    <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10"/>
  </si>
  <si>
    <t>1か月目</t>
    <phoneticPr fontId="10"/>
  </si>
  <si>
    <t>２か月目</t>
    <phoneticPr fontId="10"/>
  </si>
  <si>
    <t>３か月目</t>
    <phoneticPr fontId="10"/>
  </si>
  <si>
    <t>４か月目</t>
    <phoneticPr fontId="10"/>
  </si>
  <si>
    <t>・プリンタを使用する場合</t>
    <rPh sb="6" eb="8">
      <t>シヨウ</t>
    </rPh>
    <rPh sb="10" eb="12">
      <t>バアイ</t>
    </rPh>
    <phoneticPr fontId="10"/>
  </si>
  <si>
    <t>・インクジェットプリンタ　　（</t>
    <phoneticPr fontId="10"/>
  </si>
  <si>
    <t>・レーザープリンタ　　　　　（</t>
    <phoneticPr fontId="10"/>
  </si>
  <si>
    <t>・プリンタを使用しない</t>
    <rPh sb="6" eb="8">
      <t>シヨウ</t>
    </rPh>
    <phoneticPr fontId="10"/>
  </si>
  <si>
    <t>（様式A-9）</t>
    <phoneticPr fontId="10"/>
  </si>
  <si>
    <t>提出要否</t>
    <rPh sb="0" eb="2">
      <t>テイシュツ</t>
    </rPh>
    <rPh sb="2" eb="4">
      <t>ヨウヒ</t>
    </rPh>
    <phoneticPr fontId="9"/>
  </si>
  <si>
    <t>誓約書</t>
    <rPh sb="0" eb="3">
      <t>セイヤクショ</t>
    </rPh>
    <phoneticPr fontId="10"/>
  </si>
  <si>
    <t>必須</t>
    <rPh sb="0" eb="2">
      <t>ヒッス</t>
    </rPh>
    <phoneticPr fontId="9"/>
  </si>
  <si>
    <t>必須（実績枠で参入する機関）</t>
    <rPh sb="0" eb="2">
      <t>ヒッス</t>
    </rPh>
    <rPh sb="3" eb="5">
      <t>ジッセキ</t>
    </rPh>
    <rPh sb="5" eb="6">
      <t>ワク</t>
    </rPh>
    <rPh sb="7" eb="9">
      <t>サンニュウ</t>
    </rPh>
    <rPh sb="11" eb="13">
      <t>キカン</t>
    </rPh>
    <phoneticPr fontId="9"/>
  </si>
  <si>
    <t>必須（新規枠で参入する機関）</t>
    <rPh sb="0" eb="2">
      <t>ヒッス</t>
    </rPh>
    <rPh sb="3" eb="5">
      <t>シンキ</t>
    </rPh>
    <rPh sb="5" eb="6">
      <t>ワク</t>
    </rPh>
    <rPh sb="7" eb="9">
      <t>サンニュウ</t>
    </rPh>
    <rPh sb="11" eb="13">
      <t>キカン</t>
    </rPh>
    <phoneticPr fontId="9"/>
  </si>
  <si>
    <t>職業能力開発講習委託先の概要等　</t>
    <rPh sb="0" eb="2">
      <t>ショクギョウ</t>
    </rPh>
    <rPh sb="2" eb="4">
      <t>ノウリョク</t>
    </rPh>
    <rPh sb="4" eb="6">
      <t>カイハツ</t>
    </rPh>
    <rPh sb="6" eb="8">
      <t>コウシュウ</t>
    </rPh>
    <rPh sb="8" eb="11">
      <t>イタクサキ</t>
    </rPh>
    <rPh sb="12" eb="14">
      <t>ガイヨウ</t>
    </rPh>
    <rPh sb="14" eb="15">
      <t>トウ</t>
    </rPh>
    <phoneticPr fontId="10"/>
  </si>
  <si>
    <r>
      <t>講師一覧
【添付書類】</t>
    </r>
    <r>
      <rPr>
        <b/>
        <sz val="18"/>
        <rFont val="ＭＳ Ｐゴシック"/>
        <family val="3"/>
        <charset val="128"/>
      </rPr>
      <t>《省》</t>
    </r>
    <r>
      <rPr>
        <sz val="18"/>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10"/>
  </si>
  <si>
    <r>
      <t>講師の経歴等確認書</t>
    </r>
    <r>
      <rPr>
        <b/>
        <sz val="18"/>
        <rFont val="ＭＳ Ｐゴシック"/>
        <family val="3"/>
        <charset val="128"/>
      </rPr>
      <t>《省》</t>
    </r>
    <rPh sb="0" eb="2">
      <t>コウシ</t>
    </rPh>
    <rPh sb="3" eb="6">
      <t>ケイレキナド</t>
    </rPh>
    <rPh sb="6" eb="8">
      <t>カクニン</t>
    </rPh>
    <rPh sb="8" eb="9">
      <t>カ</t>
    </rPh>
    <phoneticPr fontId="9"/>
  </si>
  <si>
    <r>
      <t>オリエンテーション時に告知する事項の内容　</t>
    </r>
    <r>
      <rPr>
        <b/>
        <sz val="18"/>
        <rFont val="ＭＳ Ｐゴシック"/>
        <family val="3"/>
        <charset val="128"/>
      </rPr>
      <t>《省》</t>
    </r>
    <rPh sb="9" eb="10">
      <t>ジ</t>
    </rPh>
    <rPh sb="11" eb="13">
      <t>コクチ</t>
    </rPh>
    <rPh sb="15" eb="17">
      <t>ジコウ</t>
    </rPh>
    <rPh sb="18" eb="20">
      <t>ナイヨウ</t>
    </rPh>
    <phoneticPr fontId="10"/>
  </si>
  <si>
    <r>
      <t xml:space="preserve">求職者支援法に基づく認定職業訓練に係る改善計画書
</t>
    </r>
    <r>
      <rPr>
        <sz val="18"/>
        <rFont val="ＭＳ Ｐ明朝"/>
        <family val="1"/>
        <charset val="128"/>
      </rPr>
      <t>【添付書類】
・　改善計画の対象となった訓練科の「求職者支援法に基づく職業訓練の認定通知書」（写）</t>
    </r>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10"/>
  </si>
  <si>
    <t>※　《省》と記載した書類は、同一年度に開講する訓練科で、すでに1度提出した内容であれば、様式第１7号を提出することにより提出を省略することができます。</t>
    <phoneticPr fontId="10"/>
  </si>
  <si>
    <t>※　網掛けしている様式については、「必須」の提出書類ではありません。</t>
    <rPh sb="2" eb="4">
      <t>アミカ</t>
    </rPh>
    <rPh sb="9" eb="11">
      <t>ヨウシキ</t>
    </rPh>
    <rPh sb="18" eb="20">
      <t>ヒッス</t>
    </rPh>
    <rPh sb="22" eb="24">
      <t>テイシュツ</t>
    </rPh>
    <rPh sb="24" eb="26">
      <t>ショルイ</t>
    </rPh>
    <phoneticPr fontId="10"/>
  </si>
  <si>
    <t>（２）職業訓練サービスガイドライン研修受講者が以下の取り組みを行っている場合はチェックを入れてください。</t>
    <phoneticPr fontId="10"/>
  </si>
  <si>
    <t>日　別　計　画　表</t>
    <phoneticPr fontId="10"/>
  </si>
  <si>
    <t>体制等の整備</t>
    <rPh sb="0" eb="2">
      <t>タイセイ</t>
    </rPh>
    <rPh sb="2" eb="3">
      <t>トウ</t>
    </rPh>
    <rPh sb="4" eb="6">
      <t>セイビ</t>
    </rPh>
    <phoneticPr fontId="10"/>
  </si>
  <si>
    <t>・テレビ会議システム等を使用し、講師と訓練生が映像・音声により互いにやりとりを行う等の同時かつ双方向に行われるものである</t>
    <phoneticPr fontId="10"/>
  </si>
  <si>
    <t>・受講時に受講者本人であることをＷＥＢカメラ、個人認証ＩＤ及びパスワードの入力、メール、電話等により確認するものである</t>
    <phoneticPr fontId="10"/>
  </si>
  <si>
    <t>インターネット接続環境</t>
    <rPh sb="7" eb="9">
      <t>セツゾク</t>
    </rPh>
    <rPh sb="9" eb="11">
      <t>カンキョウ</t>
    </rPh>
    <phoneticPr fontId="10"/>
  </si>
  <si>
    <t>ソフトウェア</t>
    <phoneticPr fontId="10"/>
  </si>
  <si>
    <t>・使用許諾契約あり</t>
    <phoneticPr fontId="10"/>
  </si>
  <si>
    <t>・使用許諾契約なし</t>
    <phoneticPr fontId="10"/>
  </si>
  <si>
    <t>・授業開始前にオンラインの接続テストを行う</t>
    <phoneticPr fontId="10"/>
  </si>
  <si>
    <r>
      <t>職業訓練サービスガイドライン適合事業所認定</t>
    </r>
    <r>
      <rPr>
        <sz val="10"/>
        <color theme="1"/>
        <rFont val="ＭＳ ゴシック"/>
        <family val="3"/>
        <charset val="128"/>
      </rPr>
      <t>を取得している。</t>
    </r>
    <phoneticPr fontId="10"/>
  </si>
  <si>
    <r>
      <t>職業訓練サービスガイドライン適合事業所認定</t>
    </r>
    <r>
      <rPr>
        <sz val="10"/>
        <rFont val="ＭＳ ゴシック"/>
        <family val="3"/>
        <charset val="128"/>
      </rPr>
      <t>を取得している。</t>
    </r>
    <phoneticPr fontId="10"/>
  </si>
  <si>
    <t>（３）公的職業訓練に関する職業訓練サービスガイドライン適合事業所認定を取得している場合はチェックを入れてください。</t>
    <phoneticPr fontId="10"/>
  </si>
  <si>
    <t>講ずる措置</t>
    <rPh sb="0" eb="1">
      <t>コウ</t>
    </rPh>
    <rPh sb="3" eb="5">
      <t>ソチ</t>
    </rPh>
    <phoneticPr fontId="10"/>
  </si>
  <si>
    <t>オンライン機器を使用して訓練を行う場合
（講師が訓練実施施設外から通信による方法で訓練を実施する場合のみ記入）</t>
    <rPh sb="15" eb="16">
      <t>オコナ</t>
    </rPh>
    <rPh sb="17" eb="19">
      <t>バアイ</t>
    </rPh>
    <rPh sb="21" eb="23">
      <t>コウシ</t>
    </rPh>
    <rPh sb="24" eb="26">
      <t>クンレン</t>
    </rPh>
    <rPh sb="26" eb="28">
      <t>ジッシ</t>
    </rPh>
    <rPh sb="28" eb="30">
      <t>シセツ</t>
    </rPh>
    <rPh sb="30" eb="31">
      <t>ガイ</t>
    </rPh>
    <rPh sb="33" eb="35">
      <t>ツウシン</t>
    </rPh>
    <rPh sb="38" eb="40">
      <t>ホウホウ</t>
    </rPh>
    <rPh sb="41" eb="43">
      <t>クンレン</t>
    </rPh>
    <rPh sb="44" eb="46">
      <t>ジッシ</t>
    </rPh>
    <rPh sb="48" eb="50">
      <t>バアイ</t>
    </rPh>
    <rPh sb="52" eb="54">
      <t>キニュウ</t>
    </rPh>
    <phoneticPr fontId="10"/>
  </si>
  <si>
    <t>（２）職業訓練サービスガイドライン研修受講者が以下の取り組みを行っている場合はチェックを入れて
　　ください。</t>
    <phoneticPr fontId="10"/>
  </si>
  <si>
    <t>（３）公的職業訓練に関する職業訓練サービスガイドライン適合事業所認定を取得している場合はチェッ
　　クを入れてください。</t>
    <phoneticPr fontId="10"/>
  </si>
  <si>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10"/>
  </si>
  <si>
    <t>・【ISO29993及びISO21001取得】あり
審査登録証（写）を添付</t>
    <rPh sb="20" eb="22">
      <t>シュトク</t>
    </rPh>
    <rPh sb="35" eb="37">
      <t>テンプ</t>
    </rPh>
    <phoneticPr fontId="10"/>
  </si>
  <si>
    <t>ISO29993及びISO21001の審査登録証(写)</t>
    <phoneticPr fontId="10"/>
  </si>
  <si>
    <t>職業能力開発促進法（昭和44年法律第64号）第30条の３に規定するキャリアコンサルタント</t>
    <phoneticPr fontId="10"/>
  </si>
  <si>
    <t>能開講習</t>
    <rPh sb="0" eb="2">
      <t>ノウカイ</t>
    </rPh>
    <rPh sb="2" eb="4">
      <t>コウシュウ</t>
    </rPh>
    <phoneticPr fontId="10"/>
  </si>
  <si>
    <t>能開講習
設定日数</t>
    <rPh sb="0" eb="2">
      <t>ノウカイ</t>
    </rPh>
    <rPh sb="2" eb="4">
      <t>コウシュウ</t>
    </rPh>
    <rPh sb="5" eb="7">
      <t>セッテイ</t>
    </rPh>
    <rPh sb="7" eb="9">
      <t>ニッスウ</t>
    </rPh>
    <phoneticPr fontId="10"/>
  </si>
  <si>
    <t>05　介護・医療・福祉分野</t>
    <rPh sb="6" eb="8">
      <t>イリョウ</t>
    </rPh>
    <phoneticPr fontId="10"/>
  </si>
  <si>
    <t>5-27-ｘｘ-ｘｘ-ｘｘ-ｘｘｘｘ</t>
    <phoneticPr fontId="10"/>
  </si>
  <si>
    <t>○</t>
    <phoneticPr fontId="10"/>
  </si>
  <si>
    <t>*********</t>
  </si>
  <si>
    <t>●日</t>
    <rPh sb="1" eb="2">
      <t>ニチ</t>
    </rPh>
    <phoneticPr fontId="10"/>
  </si>
  <si>
    <t>○</t>
    <phoneticPr fontId="10"/>
  </si>
  <si>
    <t>「企業実習促進奨励金」の支給を希望する場合に「○」を記入</t>
    <phoneticPr fontId="10"/>
  </si>
  <si>
    <t>（様式A-54）</t>
    <rPh sb="1" eb="3">
      <t>ヨウシキ</t>
    </rPh>
    <phoneticPr fontId="10"/>
  </si>
  <si>
    <t>企業実習実施計画書</t>
    <rPh sb="0" eb="2">
      <t>キギョウ</t>
    </rPh>
    <rPh sb="2" eb="4">
      <t>ジッシュウ</t>
    </rPh>
    <rPh sb="4" eb="6">
      <t>ジッシ</t>
    </rPh>
    <rPh sb="6" eb="9">
      <t>ケイカクショ</t>
    </rPh>
    <phoneticPr fontId="9"/>
  </si>
  <si>
    <t>企業実習先の事業所名</t>
    <rPh sb="0" eb="2">
      <t>キギョウ</t>
    </rPh>
    <rPh sb="2" eb="4">
      <t>ジッシュウ</t>
    </rPh>
    <rPh sb="4" eb="5">
      <t>サキ</t>
    </rPh>
    <rPh sb="6" eb="9">
      <t>ジギョウショ</t>
    </rPh>
    <rPh sb="9" eb="10">
      <t>メイ</t>
    </rPh>
    <phoneticPr fontId="10"/>
  </si>
  <si>
    <t>実施予定日</t>
    <rPh sb="0" eb="2">
      <t>ジッシ</t>
    </rPh>
    <phoneticPr fontId="9"/>
  </si>
  <si>
    <t>実施予定日数</t>
    <rPh sb="4" eb="6">
      <t>ニッスウ</t>
    </rPh>
    <phoneticPr fontId="9"/>
  </si>
  <si>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9"/>
  </si>
  <si>
    <t>（2022.12）</t>
    <phoneticPr fontId="9"/>
  </si>
  <si>
    <t>認定様式第５号添付書類１</t>
    <phoneticPr fontId="10"/>
  </si>
  <si>
    <t>認定様式第５号添付書類２</t>
  </si>
  <si>
    <t>20日</t>
    <rPh sb="2" eb="3">
      <t>ニチ</t>
    </rPh>
    <phoneticPr fontId="10"/>
  </si>
  <si>
    <t>・訓練中に通信障害等によりオンライン接続が遮断された場合に受講者に迅速に連絡をとれる方法が確保されており、接続の復旧に向けたアドバイス等を的確に行える体制が整備されている</t>
    <phoneticPr fontId="10"/>
  </si>
  <si>
    <t>日　別　計　画　表</t>
    <rPh sb="0" eb="1">
      <t>ニチ</t>
    </rPh>
    <rPh sb="2" eb="3">
      <t>ベツ</t>
    </rPh>
    <rPh sb="4" eb="5">
      <t>ケイ</t>
    </rPh>
    <rPh sb="6" eb="7">
      <t>ガ</t>
    </rPh>
    <rPh sb="8" eb="9">
      <t>ヒョウ</t>
    </rPh>
    <phoneticPr fontId="10"/>
  </si>
  <si>
    <t>（記入例１：職業能力開発講習を最初の１か月目に実施する場合の例）</t>
    <rPh sb="1" eb="3">
      <t>キニュウ</t>
    </rPh>
    <rPh sb="3" eb="4">
      <t>レイ</t>
    </rPh>
    <rPh sb="6" eb="8">
      <t>ショクギョウ</t>
    </rPh>
    <rPh sb="8" eb="10">
      <t>ノウリョク</t>
    </rPh>
    <rPh sb="10" eb="12">
      <t>カイハツ</t>
    </rPh>
    <rPh sb="12" eb="14">
      <t>コウシュウ</t>
    </rPh>
    <rPh sb="15" eb="17">
      <t>サイショ</t>
    </rPh>
    <rPh sb="20" eb="22">
      <t>ゲツメ</t>
    </rPh>
    <rPh sb="23" eb="25">
      <t>ジッシ</t>
    </rPh>
    <rPh sb="27" eb="29">
      <t>バアイ</t>
    </rPh>
    <rPh sb="30" eb="31">
      <t>レイ</t>
    </rPh>
    <phoneticPr fontId="10"/>
  </si>
  <si>
    <t>（記入例２：職業能力開発講習を最初の１か月目に限らず実施する場合の例）</t>
    <rPh sb="1" eb="3">
      <t>キニュウ</t>
    </rPh>
    <rPh sb="3" eb="4">
      <t>レイ</t>
    </rPh>
    <rPh sb="6" eb="8">
      <t>ショクギョウ</t>
    </rPh>
    <rPh sb="15" eb="17">
      <t>サイショ</t>
    </rPh>
    <rPh sb="23" eb="24">
      <t>カギ</t>
    </rPh>
    <phoneticPr fontId="10"/>
  </si>
  <si>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phoneticPr fontId="10"/>
  </si>
  <si>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9"/>
  </si>
  <si>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訓練カリキュラムとして「企業実習」を設定する場合のみ必要となる様式です。</t>
    </r>
    <rPh sb="0" eb="2">
      <t>ガイトウ</t>
    </rPh>
    <rPh sb="2" eb="4">
      <t>キカン</t>
    </rPh>
    <phoneticPr fontId="9"/>
  </si>
  <si>
    <r>
      <t xml:space="preserve">該当機関のみ
</t>
    </r>
    <r>
      <rPr>
        <u/>
        <sz val="16"/>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phoneticPr fontId="9"/>
  </si>
  <si>
    <r>
      <rPr>
        <b/>
        <sz val="18"/>
        <rFont val="ＭＳ Ｐゴシック"/>
        <family val="3"/>
        <charset val="128"/>
      </rPr>
      <t>該当機関のみ</t>
    </r>
    <r>
      <rPr>
        <sz val="18"/>
        <rFont val="ＭＳ Ｐゴシック"/>
        <family val="3"/>
        <charset val="128"/>
      </rPr>
      <t xml:space="preserve">
</t>
    </r>
    <r>
      <rPr>
        <sz val="16"/>
        <rFont val="ＭＳ Ｐゴシック"/>
        <family val="3"/>
        <charset val="128"/>
      </rPr>
      <t>→</t>
    </r>
    <r>
      <rPr>
        <u/>
        <sz val="16"/>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rPh sb="29" eb="31">
      <t>シンセイ</t>
    </rPh>
    <phoneticPr fontId="9"/>
  </si>
  <si>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9"/>
  </si>
  <si>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職業能力開発講習を外部委託する場合のみ必要となる書類です。</t>
    </r>
    <rPh sb="0" eb="2">
      <t>ガイトウ</t>
    </rPh>
    <rPh sb="2" eb="4">
      <t>キカン</t>
    </rPh>
    <rPh sb="28" eb="30">
      <t>ヒツヨウ</t>
    </rPh>
    <rPh sb="33" eb="35">
      <t>ショルイ</t>
    </rPh>
    <phoneticPr fontId="9"/>
  </si>
  <si>
    <t>求職者支援訓練　認定申請書等提出書類一覧【基礎コース申請用】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キソ</t>
    </rPh>
    <rPh sb="26" eb="28">
      <t>シンセイ</t>
    </rPh>
    <rPh sb="28" eb="29">
      <t>ヨウ</t>
    </rPh>
    <phoneticPr fontId="10"/>
  </si>
  <si>
    <r>
      <rPr>
        <b/>
        <sz val="18"/>
        <rFont val="ＭＳ Ｐゴシック"/>
        <family val="3"/>
        <charset val="128"/>
      </rPr>
      <t>該当機関のみ</t>
    </r>
    <r>
      <rPr>
        <sz val="18"/>
        <rFont val="ＭＳ Ｐゴシック"/>
        <family val="3"/>
        <charset val="128"/>
      </rPr>
      <t xml:space="preserve">
→</t>
    </r>
    <r>
      <rPr>
        <u/>
        <sz val="16"/>
        <rFont val="ＭＳ Ｐゴシック"/>
        <family val="3"/>
        <charset val="128"/>
      </rPr>
      <t>過去に実施した求職者支援訓練の「雇用保険適用就職率」が基準を下回った場合のみ必要となる様式です。詳しくは「申請の留意事項」のP9「（7）過去に実施した求職者支援訓練の就職率」をご確認ください。</t>
    </r>
    <rPh sb="0" eb="2">
      <t>ガイトウ</t>
    </rPh>
    <rPh sb="2" eb="4">
      <t>キカン</t>
    </rPh>
    <phoneticPr fontId="9"/>
  </si>
  <si>
    <r>
      <t xml:space="preserve">訓練実施機関・施設の概要
</t>
    </r>
    <r>
      <rPr>
        <sz val="18"/>
        <rFont val="ＭＳ Ｐ明朝"/>
        <family val="1"/>
        <charset val="128"/>
      </rPr>
      <t>【添付書類】</t>
    </r>
    <r>
      <rPr>
        <sz val="18"/>
        <rFont val="ＭＳ Ｐゴシック"/>
        <family val="3"/>
        <charset val="128"/>
      </rPr>
      <t xml:space="preserve">
</t>
    </r>
    <r>
      <rPr>
        <sz val="18"/>
        <rFont val="ＭＳ Ｐ明朝"/>
        <family val="1"/>
        <charset val="128"/>
      </rPr>
      <t>・　法人登記簿謄本（写）（法人の場合）、個人事業の開廃業届出書（写）（個人の場合）等、事業実績を確認できるもの</t>
    </r>
    <r>
      <rPr>
        <b/>
        <sz val="18"/>
        <rFont val="ＭＳ Ｐ明朝"/>
        <family val="1"/>
        <charset val="128"/>
      </rPr>
      <t xml:space="preserve">《省》
</t>
    </r>
    <r>
      <rPr>
        <sz val="18"/>
        <rFont val="ＭＳ Ｐ明朝"/>
        <family val="1"/>
        <charset val="128"/>
      </rPr>
      <t>・　訓練を開始しようとする日から遡って3年間において、申請する訓練科と同程度の訓練期間及び訓練時間の職業訓練を適切に行っ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18"/>
        <rFont val="ＭＳ Ｐ明朝"/>
        <family val="1"/>
        <charset val="128"/>
      </rPr>
      <t>《省》</t>
    </r>
    <r>
      <rPr>
        <sz val="18"/>
        <rFont val="ＭＳ Ｐ明朝"/>
        <family val="1"/>
        <charset val="128"/>
      </rPr>
      <t xml:space="preserve">
・　雇用保険適用事業所設置届又は事業主事業所各種変更届の事業主控（写）（雇用保険が適用されない事業所については不要）</t>
    </r>
    <r>
      <rPr>
        <b/>
        <sz val="18"/>
        <rFont val="ＭＳ Ｐ明朝"/>
        <family val="1"/>
        <charset val="128"/>
      </rPr>
      <t>《省》</t>
    </r>
    <r>
      <rPr>
        <sz val="18"/>
        <rFont val="ＭＳ Ｐ明朝"/>
        <family val="1"/>
        <charset val="128"/>
      </rPr>
      <t xml:space="preserve">
・　訓練実施機関属性の分かる資料（上記の添付書類で判別できない場合に限る）</t>
    </r>
    <r>
      <rPr>
        <b/>
        <sz val="18"/>
        <rFont val="ＭＳ Ｐ明朝"/>
        <family val="1"/>
        <charset val="128"/>
      </rPr>
      <t>《省》</t>
    </r>
    <r>
      <rPr>
        <sz val="18"/>
        <rFont val="ＭＳ Ｐ明朝"/>
        <family val="1"/>
        <charset val="128"/>
      </rPr>
      <t xml:space="preserve">
・　責任者及び苦情を処理する者の雇用保険被保険者資格取得等確認通知書（事業主通知用）（写）（雇用保険の被保険者でない場合は、「労働条件通知書」等の直接雇用していることが分かる書類）</t>
    </r>
    <r>
      <rPr>
        <b/>
        <sz val="18"/>
        <rFont val="ＭＳ Ｐ明朝"/>
        <family val="1"/>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5" eb="168">
      <t>キュウショクシャ</t>
    </rPh>
    <rPh sb="168" eb="170">
      <t>シエン</t>
    </rPh>
    <rPh sb="170" eb="172">
      <t>クンレン</t>
    </rPh>
    <rPh sb="172" eb="175">
      <t>ニンテイショ</t>
    </rPh>
    <rPh sb="176" eb="177">
      <t>ウツ</t>
    </rPh>
    <rPh sb="178" eb="179">
      <t>オヨ</t>
    </rPh>
    <rPh sb="180" eb="182">
      <t>シュウショク</t>
    </rPh>
    <rPh sb="182" eb="184">
      <t>ジッセキ</t>
    </rPh>
    <rPh sb="187" eb="189">
      <t>ギノウ</t>
    </rPh>
    <rPh sb="189" eb="191">
      <t>コウシュウ</t>
    </rPh>
    <rPh sb="192" eb="194">
      <t>ナイヨウ</t>
    </rPh>
    <rPh sb="195" eb="196">
      <t>フク</t>
    </rPh>
    <rPh sb="197" eb="199">
      <t>クンレン</t>
    </rPh>
    <rPh sb="199" eb="200">
      <t>カ</t>
    </rPh>
    <rPh sb="201" eb="203">
      <t>テキセツ</t>
    </rPh>
    <rPh sb="204" eb="205">
      <t>オコナ</t>
    </rPh>
    <rPh sb="207" eb="209">
      <t>ジッセキ</t>
    </rPh>
    <rPh sb="210" eb="212">
      <t>カクニン</t>
    </rPh>
    <rPh sb="215" eb="217">
      <t>ショルイ</t>
    </rPh>
    <rPh sb="220" eb="222">
      <t>ダイヒョウ</t>
    </rPh>
    <rPh sb="241" eb="243">
      <t>セイベツ</t>
    </rPh>
    <rPh sb="268" eb="269">
      <t>マタ</t>
    </rPh>
    <rPh sb="270" eb="273">
      <t>ジギョウヌシ</t>
    </rPh>
    <rPh sb="273" eb="276">
      <t>ジギョウショ</t>
    </rPh>
    <rPh sb="276" eb="278">
      <t>カクシュ</t>
    </rPh>
    <rPh sb="278" eb="280">
      <t>ヘンコウ</t>
    </rPh>
    <rPh sb="280" eb="281">
      <t>トド</t>
    </rPh>
    <rPh sb="282" eb="285">
      <t>ジギョウヌシ</t>
    </rPh>
    <rPh sb="285" eb="286">
      <t>ヒカ</t>
    </rPh>
    <rPh sb="287" eb="288">
      <t>ウツ</t>
    </rPh>
    <rPh sb="290" eb="292">
      <t>コヨウ</t>
    </rPh>
    <rPh sb="292" eb="294">
      <t>ホケン</t>
    </rPh>
    <rPh sb="295" eb="297">
      <t>テキヨウ</t>
    </rPh>
    <rPh sb="301" eb="304">
      <t>ジギョウショ</t>
    </rPh>
    <rPh sb="309" eb="311">
      <t>フヨウ</t>
    </rPh>
    <rPh sb="392" eb="395">
      <t>ジギョウヌシ</t>
    </rPh>
    <rPh sb="395" eb="398">
      <t>ツウチヨウ</t>
    </rPh>
    <rPh sb="400" eb="401">
      <t>ウツ</t>
    </rPh>
    <phoneticPr fontId="10"/>
  </si>
  <si>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10"/>
  </si>
  <si>
    <t>Photoshop利用料</t>
    <rPh sb="9" eb="12">
      <t>リヨウリョウ</t>
    </rPh>
    <phoneticPr fontId="10"/>
  </si>
  <si>
    <t>パソコン有償貸与</t>
    <rPh sb="4" eb="6">
      <t>ユウショウ</t>
    </rPh>
    <rPh sb="6" eb="8">
      <t>タイヨ</t>
    </rPh>
    <phoneticPr fontId="10"/>
  </si>
  <si>
    <t>パソコン5,000円/月×4か月＝20,000円</t>
    <rPh sb="9" eb="10">
      <t>エン</t>
    </rPh>
    <rPh sb="11" eb="12">
      <t>ツキ</t>
    </rPh>
    <rPh sb="15" eb="16">
      <t>ゲツ</t>
    </rPh>
    <rPh sb="23" eb="24">
      <t>エン</t>
    </rPh>
    <phoneticPr fontId="10"/>
  </si>
  <si>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10"/>
  </si>
  <si>
    <t>実費</t>
    <rPh sb="0" eb="2">
      <t>ジッピ</t>
    </rPh>
    <phoneticPr fontId="10"/>
  </si>
  <si>
    <t>作業着</t>
    <rPh sb="0" eb="3">
      <t>サギョウギ</t>
    </rPh>
    <phoneticPr fontId="10"/>
  </si>
  <si>
    <t>✔</t>
    <phoneticPr fontId="10"/>
  </si>
  <si>
    <t>カテゴリー</t>
  </si>
  <si>
    <t>サブカテゴリー</t>
  </si>
  <si>
    <t>スキル項目</t>
    <rPh sb="3" eb="5">
      <t>コウモク</t>
    </rPh>
    <phoneticPr fontId="145"/>
  </si>
  <si>
    <t>学習項目例</t>
    <rPh sb="0" eb="2">
      <t>ガクシュウ</t>
    </rPh>
    <rPh sb="2" eb="5">
      <t>コウモクレイ</t>
    </rPh>
    <phoneticPr fontId="145"/>
  </si>
  <si>
    <t>訓練カリキュラムのチェック（✔)</t>
    <phoneticPr fontId="145"/>
  </si>
  <si>
    <t>A　ビジネス変革</t>
    <rPh sb="6" eb="8">
      <t>ヘンカク</t>
    </rPh>
    <phoneticPr fontId="145"/>
  </si>
  <si>
    <t>戦略・マネジメント・システム</t>
    <phoneticPr fontId="145"/>
  </si>
  <si>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</si>
  <si>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145"/>
  </si>
  <si>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</si>
  <si>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145"/>
  </si>
  <si>
    <t>変革マネジメント</t>
  </si>
  <si>
    <t>組織体制、組織文化・風土、各種制度、人材、業務プロセス、ステークホルダーマネジメント</t>
    <phoneticPr fontId="145"/>
  </si>
  <si>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</si>
  <si>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145"/>
  </si>
  <si>
    <t>エンタープライズアーキクチャ</t>
  </si>
  <si>
    <t>ビジネスアーキテクチャ、事業を管理するための仕組み（ERP、PLM、CRM、SCM　等）、データアーキテクチャ、データガバナンス、ITシステムアーキテクチャ</t>
    <phoneticPr fontId="145"/>
  </si>
  <si>
    <t>プロジェクトマネジメント</t>
  </si>
  <si>
    <t>PMBOK®第7版、テーラリング、アジャイル/ウォーターフォール、調達マネジメント</t>
    <phoneticPr fontId="145"/>
  </si>
  <si>
    <t>ビジネスモデル・プロセス</t>
  </si>
  <si>
    <t>ビジネス調査</t>
  </si>
  <si>
    <t>調査の設計、ビジネスフレームワーク（PEST、3C、5Forces、SWOT、STP、4P、バリューチェーン　等）、ビジネス・業務とデジタル技術の関連性</t>
    <phoneticPr fontId="145"/>
  </si>
  <si>
    <t>ビジネスモデル設計</t>
    <rPh sb="7" eb="9">
      <t>セッケイ</t>
    </rPh>
    <phoneticPr fontId="145"/>
  </si>
  <si>
    <t>ビジネスモデルキャンバス、収益モデル（売り切り、サービスの付加、サブスク　等）</t>
    <phoneticPr fontId="145"/>
  </si>
  <si>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</si>
  <si>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145"/>
  </si>
  <si>
    <t>検証（ビジネス視点）</t>
  </si>
  <si>
    <t>バリュープロポジションを踏まえた検証アプローチの設計、実施、モニタリングのためのKPI設定</t>
    <phoneticPr fontId="145"/>
  </si>
  <si>
    <t>マーケティング</t>
  </si>
  <si>
    <t>顧客開発、ベネフィットと差別化、Webマーケティング、SEO、SNSマーケティング、カスタマーサポート、AI活用マーケティング</t>
    <phoneticPr fontId="145"/>
  </si>
  <si>
    <t>ブランディング</t>
  </si>
  <si>
    <t>ブランドプロポジション・ブランドアイデンティティ</t>
    <phoneticPr fontId="145"/>
  </si>
  <si>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</si>
  <si>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</si>
  <si>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145"/>
  </si>
  <si>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</si>
  <si>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145"/>
  </si>
  <si>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</si>
  <si>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145"/>
  </si>
  <si>
    <t>検証（顧客・ユーザー視点）</t>
  </si>
  <si>
    <t>コンセプトテスト、ユーザビリティ評価の計画と実施</t>
    <phoneticPr fontId="145"/>
  </si>
  <si>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</si>
  <si>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145"/>
  </si>
  <si>
    <t>B　データ活用</t>
    <phoneticPr fontId="145"/>
  </si>
  <si>
    <t>データ・AIの戦略的活用</t>
  </si>
  <si>
    <t>データ理解・活用</t>
  </si>
  <si>
    <t>データ理解（データ理解、意味合いの抽出、洞察）、データの理解・検証（統計情報への正しい理解、データ確認、俯瞰・メタ思考、データ理解、データ粒度）</t>
    <phoneticPr fontId="145"/>
  </si>
  <si>
    <t>データ・AI活用戦略</t>
  </si>
  <si>
    <t>着想・デザイン（着想、デザイン、AI活用検討、開示・非開示の決定）、課題の定義（KPI、スコーピング、価値の見積り）</t>
    <phoneticPr fontId="145"/>
  </si>
  <si>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</si>
  <si>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145"/>
  </si>
  <si>
    <t>AI・データサイエンス</t>
  </si>
  <si>
    <t>数理統計・多変量解析・データ可視化</t>
    <phoneticPr fontId="145"/>
  </si>
  <si>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145"/>
  </si>
  <si>
    <t>機械学習・深層学習</t>
  </si>
  <si>
    <t>機械学習、深層学習、強化学習、自然言語処理、画像認識、映像認識、音声認識</t>
    <phoneticPr fontId="145"/>
  </si>
  <si>
    <t>データエンジニアリング</t>
    <phoneticPr fontId="145"/>
  </si>
  <si>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</si>
  <si>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145"/>
  </si>
  <si>
    <t>データ活用基盤実装・運用</t>
  </si>
  <si>
    <t>C　テクノロジー</t>
    <phoneticPr fontId="145"/>
  </si>
  <si>
    <t>ソフトウェア開発</t>
  </si>
  <si>
    <t>コンピュータサイエンス</t>
  </si>
  <si>
    <t>ソフトウェアエンジニアリング、最適化、データ構造、アルゴリズム、計算理論</t>
    <phoneticPr fontId="145"/>
  </si>
  <si>
    <t>チーム開発</t>
  </si>
  <si>
    <t>ソフトウェア設計手法</t>
  </si>
  <si>
    <t>要求定義手法、ドメイン駆動設計、ソフトウェア設計原則（SOLID）、クリーンアーキテクチャ、デザインパターン、非機能要件定義、</t>
    <phoneticPr fontId="145"/>
  </si>
  <si>
    <t>ソフトウェア開発プロセス</t>
  </si>
  <si>
    <t>ソフトウェア開発マネジメント（CCPM、アジャイル開発手法、ソフトウェア見積り）、TDD（テスト駆動開発）、ソフトウェア品質管理、OSSライセンス管理</t>
    <phoneticPr fontId="145"/>
  </si>
  <si>
    <t>Webアプリケーション基本技術</t>
  </si>
  <si>
    <t>HTML/CSS、JavaScript、REST、WebSocket、SPA、CMS</t>
    <phoneticPr fontId="145"/>
  </si>
  <si>
    <t>フロントエンドシステム開発</t>
  </si>
  <si>
    <t>UI設計、レスポンシブデザイン、モックアップ開発、フロントエンドフレームワーク、PWA、検索最適化/SEO</t>
    <phoneticPr fontId="145"/>
  </si>
  <si>
    <t>バックエンドシステム開発</t>
  </si>
  <si>
    <t>データベース設計、オブジェクトストレージ、NoSQL、バックエンドフレームワーク、キャッシュ、負荷分散、認証認可</t>
    <phoneticPr fontId="145"/>
  </si>
  <si>
    <t>クラウドインフラ活用</t>
    <phoneticPr fontId="145"/>
  </si>
  <si>
    <t>クラウド基盤（PaaS/IaaS）、マイクロサービス、サーバレス、コンテナ技術、IaC、CDN</t>
    <phoneticPr fontId="145"/>
  </si>
  <si>
    <t>SREプロセス</t>
  </si>
  <si>
    <t>オブザーバビリティ、オープンテレメトリ、four keys、カオスエンジニアリング、CI/CD &amp; DevOps</t>
    <phoneticPr fontId="145"/>
  </si>
  <si>
    <t>サービス活用</t>
  </si>
  <si>
    <t>API管理、データ連携（iPaaS、ETL、EAI）、RPA、ローコード/ノーコード</t>
    <phoneticPr fontId="145"/>
  </si>
  <si>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</si>
  <si>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</si>
  <si>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145"/>
  </si>
  <si>
    <t>その他先端技術</t>
    <rPh sb="2" eb="3">
      <t>タ</t>
    </rPh>
    <rPh sb="3" eb="5">
      <t>センタン</t>
    </rPh>
    <rPh sb="5" eb="7">
      <t>ギジュツ</t>
    </rPh>
    <phoneticPr fontId="145"/>
  </si>
  <si>
    <t>※以下に挙げる先端技術を例として必要に応じて学習
WebAssembly、HTTP/3、ブロックチェーン基盤、秘密計算、Trusted Web、量子コンピューティング、HITL:Human-in-the-Loop</t>
    <phoneticPr fontId="145"/>
  </si>
  <si>
    <t>テクノロジートレンド</t>
    <phoneticPr fontId="145"/>
  </si>
  <si>
    <t>※以下に挙げる先端技術を例として必要に応じて学習
メタバース、スマートコントラクト、デジタル通貨、インフォマティクス（マテリアル分野、バイオ分野、計測分野　等）、GX（カーボントレーシング　等）</t>
    <phoneticPr fontId="145"/>
  </si>
  <si>
    <t>D セキュリティ</t>
    <phoneticPr fontId="145"/>
  </si>
  <si>
    <t>セキュリティマネジメント</t>
  </si>
  <si>
    <t>セキュリティ体制構築・運営</t>
    <phoneticPr fontId="145"/>
  </si>
  <si>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145"/>
  </si>
  <si>
    <t>セキュリティマネジメント</t>
    <phoneticPr fontId="145"/>
  </si>
  <si>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145"/>
  </si>
  <si>
    <t>インシデント対応と事業継続</t>
    <phoneticPr fontId="145"/>
  </si>
  <si>
    <t>デジタル利活用における事業継続、事業継続計画の整備と訓練、インシデント対応と危機管理の連携手順、日常及び緊急時の情報共有とコミュニケーション</t>
    <phoneticPr fontId="145"/>
  </si>
  <si>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</si>
  <si>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145"/>
  </si>
  <si>
    <t>セキュリティ技術</t>
  </si>
  <si>
    <t>セキュア設計・開発・構築</t>
    <phoneticPr fontId="145"/>
  </si>
  <si>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145"/>
  </si>
  <si>
    <t>セキュリティ運用・保守・監視</t>
    <phoneticPr fontId="145"/>
  </si>
  <si>
    <t>脅威情報や脆弱性情報の活用、モニタリングの方法と観測データの活用、運用・監視業務へのAI応用、インシデント時の影響調査、トリアージ方法、デジタルフォレンジックサービスの活用</t>
    <phoneticPr fontId="145"/>
  </si>
  <si>
    <t>「職場見学等促進奨励金」の支給を希望する場合に「○」を記入</t>
    <rPh sb="1" eb="3">
      <t>ショクバ</t>
    </rPh>
    <rPh sb="3" eb="5">
      <t>ケンガク</t>
    </rPh>
    <rPh sb="5" eb="6">
      <t>トウ</t>
    </rPh>
    <rPh sb="6" eb="8">
      <t>ソクシン</t>
    </rPh>
    <rPh sb="8" eb="11">
      <t>ショウレイキン</t>
    </rPh>
    <rPh sb="13" eb="15">
      <t>シキュウ</t>
    </rPh>
    <rPh sb="16" eb="18">
      <t>キボウ</t>
    </rPh>
    <rPh sb="20" eb="22">
      <t>バアイ</t>
    </rPh>
    <rPh sb="27" eb="29">
      <t>キニュウ</t>
    </rPh>
    <phoneticPr fontId="10"/>
  </si>
  <si>
    <t>（2023.04）</t>
    <phoneticPr fontId="9"/>
  </si>
  <si>
    <t>ＤＸ推進スキル標準対応チェックシート</t>
    <phoneticPr fontId="145"/>
  </si>
  <si>
    <t>（認定様式第５号添付書類３）</t>
    <phoneticPr fontId="145"/>
  </si>
  <si>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145"/>
  </si>
  <si>
    <t/>
  </si>
  <si>
    <t>・サポート対象より古いものがある
（訓練で必要がある場合は任意様式でその理由書を添付すること　）</t>
    <phoneticPr fontId="10"/>
  </si>
  <si>
    <t>Git/Gitワークフロー、チームビルディング、リーダブルコード、テクニカルライティング</t>
    <phoneticPr fontId="145"/>
  </si>
  <si>
    <t>（※）・本計画書は、職場見学等促進奨励金の特例措置の適用を希望する場合に作成してください。なお、特例措置の適用を受けるためには、本計画書の提出だけではなく、要件を満たす訓練を
　　　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0" eb="12">
      <t>ショクバ</t>
    </rPh>
    <rPh sb="12" eb="14">
      <t>ケンガク</t>
    </rPh>
    <rPh sb="14" eb="15">
      <t>トウ</t>
    </rPh>
    <rPh sb="15" eb="17">
      <t>ソクシン</t>
    </rPh>
    <rPh sb="17" eb="20">
      <t>ショウレイキン</t>
    </rPh>
    <rPh sb="182" eb="183">
      <t>ホン</t>
    </rPh>
    <rPh sb="183" eb="186">
      <t>ケイカクショ</t>
    </rPh>
    <rPh sb="186" eb="188">
      <t>テイシュツ</t>
    </rPh>
    <rPh sb="188" eb="190">
      <t>ジテン</t>
    </rPh>
    <rPh sb="204" eb="206">
      <t>ミテイ</t>
    </rPh>
    <rPh sb="208" eb="210">
      <t>キサイ</t>
    </rPh>
    <rPh sb="212" eb="213">
      <t>サ</t>
    </rPh>
    <rPh sb="214" eb="215">
      <t>ツカ</t>
    </rPh>
    <rPh sb="227" eb="229">
      <t>ジッシ</t>
    </rPh>
    <rPh sb="244" eb="246">
      <t>キサイ</t>
    </rPh>
    <rPh sb="248" eb="250">
      <t>ニッテイ</t>
    </rPh>
    <rPh sb="251" eb="253">
      <t>キサイ</t>
    </rPh>
    <rPh sb="267" eb="268">
      <t>タ</t>
    </rPh>
    <rPh sb="268" eb="270">
      <t>トッキ</t>
    </rPh>
    <rPh sb="273" eb="275">
      <t>ジコウ</t>
    </rPh>
    <rPh sb="278" eb="280">
      <t>バアイ</t>
    </rPh>
    <rPh sb="282" eb="284">
      <t>ビコウ</t>
    </rPh>
    <rPh sb="286" eb="288">
      <t>キサイ</t>
    </rPh>
    <phoneticPr fontId="9"/>
  </si>
  <si>
    <r>
      <t>　　　　講師の代わりに配置する助手については、「助手」の欄に</t>
    </r>
    <r>
      <rPr>
        <sz val="12"/>
        <color theme="1"/>
        <rFont val="ＭＳ Ｐゴシック"/>
        <family val="3"/>
        <charset val="128"/>
      </rPr>
      <t>✔印</t>
    </r>
    <r>
      <rPr>
        <sz val="12"/>
        <rFont val="ＭＳ Ｐゴシック"/>
        <family val="3"/>
        <charset val="128"/>
      </rPr>
      <t>を記入してください。</t>
    </r>
    <rPh sb="4" eb="6">
      <t>コウシ</t>
    </rPh>
    <rPh sb="7" eb="8">
      <t>カ</t>
    </rPh>
    <rPh sb="11" eb="13">
      <t>ハイチ</t>
    </rPh>
    <rPh sb="15" eb="17">
      <t>ジョシュ</t>
    </rPh>
    <rPh sb="24" eb="26">
      <t>ジョシュ</t>
    </rPh>
    <rPh sb="28" eb="29">
      <t>ラン</t>
    </rPh>
    <rPh sb="31" eb="32">
      <t>シルシ</t>
    </rPh>
    <rPh sb="33" eb="35">
      <t>キニュウ</t>
    </rPh>
    <phoneticPr fontId="10"/>
  </si>
  <si>
    <r>
      <t>教育事業実績（</t>
    </r>
    <r>
      <rPr>
        <sz val="12"/>
        <color theme="1"/>
        <rFont val="ＭＳ Ｐゴシック"/>
        <family val="3"/>
        <charset val="128"/>
      </rPr>
      <t>事業実績）</t>
    </r>
    <rPh sb="7" eb="9">
      <t>ジギョウ</t>
    </rPh>
    <rPh sb="9" eb="11">
      <t>ジッセキ</t>
    </rPh>
    <phoneticPr fontId="10"/>
  </si>
  <si>
    <t xml:space="preserve">      ①職業能力開発講習（ビジネステクニック、ビジネスヒューマン、就職活動計画、職業生活設計） （必須科目60時間以上）</t>
    <rPh sb="7" eb="9">
      <t>ショクギョウ</t>
    </rPh>
    <rPh sb="9" eb="11">
      <t>ノウリョク</t>
    </rPh>
    <rPh sb="11" eb="13">
      <t>カイハツ</t>
    </rPh>
    <rPh sb="13" eb="15">
      <t>コウシュウ</t>
    </rPh>
    <rPh sb="36" eb="38">
      <t>シュウショク</t>
    </rPh>
    <rPh sb="38" eb="40">
      <t>カツドウ</t>
    </rPh>
    <rPh sb="40" eb="42">
      <t>ケイカク</t>
    </rPh>
    <rPh sb="43" eb="45">
      <t>ショクギョウ</t>
    </rPh>
    <rPh sb="45" eb="47">
      <t>セイカツ</t>
    </rPh>
    <rPh sb="47" eb="49">
      <t>セッケイ</t>
    </rPh>
    <rPh sb="52" eb="54">
      <t>ヒッス</t>
    </rPh>
    <rPh sb="54" eb="56">
      <t>カモク</t>
    </rPh>
    <rPh sb="60" eb="62">
      <t>イジョウ</t>
    </rPh>
    <phoneticPr fontId="10"/>
  </si>
  <si>
    <r>
      <t>実技に使用する主要な設備</t>
    </r>
    <r>
      <rPr>
        <sz val="11"/>
        <color theme="1"/>
        <rFont val="ＭＳ Ｐゴシック"/>
        <family val="3"/>
        <charset val="128"/>
      </rPr>
      <t>・備品・機器　
（パソコン関係以外）</t>
    </r>
    <rPh sb="0" eb="2">
      <t>ジツギ</t>
    </rPh>
    <rPh sb="3" eb="5">
      <t>シヨウ</t>
    </rPh>
    <rPh sb="7" eb="9">
      <t>シュヨウ</t>
    </rPh>
    <rPh sb="10" eb="12">
      <t>セツビ</t>
    </rPh>
    <rPh sb="16" eb="18">
      <t>キキ</t>
    </rPh>
    <phoneticPr fontId="10"/>
  </si>
  <si>
    <r>
      <t>机、いす、</t>
    </r>
    <r>
      <rPr>
        <sz val="12"/>
        <color theme="1"/>
        <rFont val="ＭＳ Ｐゴシック"/>
        <family val="3"/>
        <charset val="128"/>
      </rPr>
      <t>ホワイトボード等</t>
    </r>
    <rPh sb="0" eb="1">
      <t>ツクエ</t>
    </rPh>
    <rPh sb="12" eb="13">
      <t>トウ</t>
    </rPh>
    <phoneticPr fontId="10"/>
  </si>
  <si>
    <t>）台　（定員分の台数が必要）</t>
    <phoneticPr fontId="10"/>
  </si>
  <si>
    <t>・サポート対象となっているものである</t>
    <phoneticPr fontId="10"/>
  </si>
  <si>
    <t>・必要な措置を講じている</t>
    <phoneticPr fontId="10"/>
  </si>
  <si>
    <t>・必要な措置を講じていない</t>
    <rPh sb="1" eb="3">
      <t>ヒツヨウ</t>
    </rPh>
    <rPh sb="4" eb="6">
      <t>ソチ</t>
    </rPh>
    <rPh sb="7" eb="8">
      <t>コウ</t>
    </rPh>
    <phoneticPr fontId="10"/>
  </si>
  <si>
    <r>
      <t>②点検項目に　※印のついている項目は、</t>
    </r>
    <r>
      <rPr>
        <sz val="11"/>
        <color theme="1"/>
        <rFont val="ＭＳ Ｐゴシック"/>
        <family val="3"/>
        <charset val="128"/>
      </rPr>
      <t>訓練カリキュラムにパソコンを使用する内容が含まれる場合に記入してください。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10"/>
  </si>
  <si>
    <t>　③　ＤＸ推進スキル標準対応の訓練における基本奨励金の特例措置（DSS特例）の適用に係る希望の有無（適用を希望する場合のみ「○」を記入）</t>
    <phoneticPr fontId="10"/>
  </si>
  <si>
    <r>
      <t>　　　（添付書類　：　雇用保険被保険者資格取得等確認通知書（事業主通知用）（写）（雇用保険の被保険者でない場合は、「労働条件通知書」等の直接雇用して
　　　　　　　　　　いることが分かる書類</t>
    </r>
    <r>
      <rPr>
        <sz val="12"/>
        <color theme="1"/>
        <rFont val="ＭＳ ゴシック"/>
        <family val="3"/>
        <charset val="128"/>
      </rPr>
      <t>）</t>
    </r>
    <r>
      <rPr>
        <sz val="12"/>
        <rFont val="ＭＳ ゴシック"/>
        <family val="3"/>
        <charset val="128"/>
      </rPr>
      <t xml:space="preserve">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r>
    <phoneticPr fontId="10"/>
  </si>
  <si>
    <r>
      <t xml:space="preserve">・サポート対象より古いものがある
</t>
    </r>
    <r>
      <rPr>
        <u/>
        <sz val="12"/>
        <color rgb="FFFF0000"/>
        <rFont val="ＭＳ Ｐゴシック"/>
        <family val="3"/>
        <charset val="128"/>
      </rPr>
      <t>　（訓練で必要がある場合は任意様式でその理由書を添付すること　）</t>
    </r>
    <rPh sb="5" eb="7">
      <t>タイショウ</t>
    </rPh>
    <phoneticPr fontId="10"/>
  </si>
  <si>
    <t>視聴覚教材（映像教材）を使用する場合</t>
    <phoneticPr fontId="10"/>
  </si>
  <si>
    <t>資格名称</t>
    <rPh sb="0" eb="2">
      <t>シカク</t>
    </rPh>
    <rPh sb="2" eb="4">
      <t>メイショウ</t>
    </rPh>
    <phoneticPr fontId="10"/>
  </si>
  <si>
    <t>担当する科目</t>
    <rPh sb="0" eb="2">
      <t>タントウ</t>
    </rPh>
    <rPh sb="4" eb="6">
      <t>カモク</t>
    </rPh>
    <phoneticPr fontId="10"/>
  </si>
  <si>
    <t>　　③　就職支援責任者となる者
　　　能開法第30条の３に規定するキャリアコンサルタント又はキャリアコンサルティング技能士（1級又は2級）又は能開法第28条第１項に規定する職業訓練指導員免許
　　　を保有する者であることが望ましい。</t>
    <rPh sb="4" eb="11">
      <t>シュウショクシエンセキニンシャ</t>
    </rPh>
    <rPh sb="14" eb="15">
      <t>シャ</t>
    </rPh>
    <rPh sb="19" eb="21">
      <t>ノウカイ</t>
    </rPh>
    <rPh sb="21" eb="22">
      <t>ホウ</t>
    </rPh>
    <rPh sb="22" eb="23">
      <t>ダイ</t>
    </rPh>
    <rPh sb="25" eb="26">
      <t>ジョウ</t>
    </rPh>
    <rPh sb="29" eb="31">
      <t>キテイ</t>
    </rPh>
    <rPh sb="44" eb="45">
      <t>マタ</t>
    </rPh>
    <rPh sb="111" eb="112">
      <t>ノゾ</t>
    </rPh>
    <phoneticPr fontId="10"/>
  </si>
  <si>
    <t>（添付書類：キャリアコンサルタント登録証（写）又はキャリアコンサルティング技能士（1級又は2級）の合格証書又は合格通知書（写）又は職業訓練指導員免許証（写））</t>
    <rPh sb="1" eb="3">
      <t>テンプ</t>
    </rPh>
    <rPh sb="3" eb="5">
      <t>ショルイ</t>
    </rPh>
    <rPh sb="17" eb="20">
      <t>トウロクショウ</t>
    </rPh>
    <rPh sb="21" eb="22">
      <t>ウツ</t>
    </rPh>
    <rPh sb="61" eb="62">
      <t>ウツ</t>
    </rPh>
    <phoneticPr fontId="10"/>
  </si>
  <si>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10"/>
  </si>
  <si>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10"/>
  </si>
  <si>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10"/>
  </si>
  <si>
    <t>　９　講師の類型に該当することを証明する書類</t>
    <rPh sb="3" eb="5">
      <t>コウシ</t>
    </rPh>
    <rPh sb="6" eb="8">
      <t>ルイケイ</t>
    </rPh>
    <rPh sb="9" eb="11">
      <t>ガイトウ</t>
    </rPh>
    <rPh sb="16" eb="18">
      <t>ショウメイ</t>
    </rPh>
    <rPh sb="20" eb="22">
      <t>ショルイ</t>
    </rPh>
    <phoneticPr fontId="10"/>
  </si>
  <si>
    <t>　１０　キャリアコンサルティング担当者の要件が確認できる書類</t>
    <phoneticPr fontId="10"/>
  </si>
  <si>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10"/>
  </si>
  <si>
    <t>　１２　オリエンテーション時に告知する事項の内容</t>
    <rPh sb="13" eb="14">
      <t>ジ</t>
    </rPh>
    <rPh sb="15" eb="17">
      <t>コクチ</t>
    </rPh>
    <rPh sb="19" eb="21">
      <t>ジコウ</t>
    </rPh>
    <rPh sb="22" eb="24">
      <t>ナイヨウ</t>
    </rPh>
    <phoneticPr fontId="10"/>
  </si>
  <si>
    <t>キャリアコンサルタント登録証(写)又はキャリアコンサルティング技能検定合格証書又は合格通知書(写)又は職業訓練指導員免許証（写）</t>
    <rPh sb="15" eb="16">
      <t>ウツ</t>
    </rPh>
    <rPh sb="17" eb="18">
      <t>マタ</t>
    </rPh>
    <phoneticPr fontId="10"/>
  </si>
  <si>
    <r>
      <t xml:space="preserve">各種就職支援等の実施
</t>
    </r>
    <r>
      <rPr>
        <sz val="18"/>
        <rFont val="ＭＳ Ｐ明朝"/>
        <family val="1"/>
        <charset val="128"/>
      </rPr>
      <t>【添付書類】</t>
    </r>
    <r>
      <rPr>
        <sz val="18"/>
        <rFont val="ＭＳ Ｐゴシック"/>
        <family val="3"/>
        <charset val="128"/>
      </rPr>
      <t xml:space="preserve">
</t>
    </r>
    <r>
      <rPr>
        <sz val="18"/>
        <rFont val="ＭＳ Ｐ明朝"/>
        <family val="1"/>
        <charset val="128"/>
      </rPr>
      <t>・　キャリアコンサルティング担当者（キャリアコンサルタント又はキャリアコンサルティング技能士（1級又は2級）又は職業訓練指導員免許を保有する者）の要件が確認できる書類（キャリアコンサルタント登録証（写）又はキャリアコンサルティング技能士（1級又は2級）の合格証書又は合格通知書（写）又は職業訓練指導員免許証（写））</t>
    </r>
    <r>
      <rPr>
        <b/>
        <sz val="18"/>
        <rFont val="ＭＳ Ｐ明朝"/>
        <family val="1"/>
        <charset val="128"/>
      </rPr>
      <t>《省》</t>
    </r>
    <r>
      <rPr>
        <sz val="18"/>
        <rFont val="ＭＳ Ｐ明朝"/>
        <family val="1"/>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rFont val="ＭＳ Ｐ明朝"/>
        <family val="1"/>
        <charset val="128"/>
      </rPr>
      <t>《省》</t>
    </r>
    <rPh sb="32" eb="34">
      <t>タントウ</t>
    </rPh>
    <rPh sb="91" eb="93">
      <t>ヨウケン</t>
    </rPh>
    <rPh sb="94" eb="96">
      <t>カクニン</t>
    </rPh>
    <rPh sb="99" eb="101">
      <t>ショルイ</t>
    </rPh>
    <rPh sb="117" eb="118">
      <t>ウツ</t>
    </rPh>
    <phoneticPr fontId="10"/>
  </si>
  <si>
    <r>
      <t xml:space="preserve">実施体制等確認表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不動産登記簿謄本（写）（訓練実施場所及び事務室を所有する場合）、賃貸借契約書（写）（訓練実施場所及び事務室を賃借する場合）等、施設が使用可能であることが確認できるもの</t>
    </r>
    <r>
      <rPr>
        <b/>
        <sz val="18"/>
        <color theme="1"/>
        <rFont val="ＭＳ Ｐ明朝"/>
        <family val="1"/>
        <charset val="128"/>
      </rPr>
      <t>《省》</t>
    </r>
    <r>
      <rPr>
        <sz val="18"/>
        <color theme="1"/>
        <rFont val="ＭＳ Ｐ明朝"/>
        <family val="1"/>
        <charset val="128"/>
      </rPr>
      <t xml:space="preserve">
・　訓練実施施設（教室・実習室）及び事務室の平面図</t>
    </r>
    <r>
      <rPr>
        <b/>
        <sz val="18"/>
        <color theme="1"/>
        <rFont val="ＭＳ Ｐ明朝"/>
        <family val="1"/>
        <charset val="128"/>
      </rPr>
      <t>《省》</t>
    </r>
    <r>
      <rPr>
        <sz val="18"/>
        <color theme="1"/>
        <rFont val="ＭＳ Ｐ明朝"/>
        <family val="1"/>
        <charset val="128"/>
      </rPr>
      <t xml:space="preserve">
・　介護職員養成研修等の指定通知書（写）（介護職員養成研修を求職者支援訓練として実施する場合）
・　加入する予定である災害補償制度等に関するリーフレット等</t>
    </r>
    <r>
      <rPr>
        <b/>
        <sz val="18"/>
        <color theme="1"/>
        <rFont val="ＭＳ Ｐ明朝"/>
        <family val="1"/>
        <charset val="128"/>
      </rPr>
      <t xml:space="preserve">《省》
</t>
    </r>
    <r>
      <rPr>
        <sz val="18"/>
        <color theme="1"/>
        <rFont val="ＭＳ Ｐ明朝"/>
        <family val="1"/>
        <charset val="128"/>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18"/>
        <color theme="1"/>
        <rFont val="ＭＳ Ｐ明朝"/>
        <family val="1"/>
        <charset val="128"/>
      </rPr>
      <t xml:space="preserve">《省》
</t>
    </r>
    <r>
      <rPr>
        <sz val="18"/>
        <color rgb="FFFF0000"/>
        <rFont val="ＭＳ Ｐ明朝"/>
        <family val="1"/>
        <charset val="128"/>
      </rPr>
      <t>※職業訓練サービスガイドライン研修を受講することができない期間（令和６年４月末まで）に申請する訓練科については、提出しなくても差し支えないこと。</t>
    </r>
    <r>
      <rPr>
        <sz val="18"/>
        <color theme="1"/>
        <rFont val="ＭＳ Ｐ明朝"/>
        <family val="1"/>
        <charset val="128"/>
      </rPr>
      <t xml:space="preserve">
</t>
    </r>
    <r>
      <rPr>
        <sz val="18"/>
        <rFont val="ＭＳ Ｐ明朝"/>
        <family val="1"/>
        <charset val="128"/>
      </rPr>
      <t>・　ISO29993及びISO21001の審査</t>
    </r>
    <r>
      <rPr>
        <sz val="18"/>
        <color theme="1"/>
        <rFont val="ＭＳ Ｐ明朝"/>
        <family val="1"/>
        <charset val="128"/>
      </rPr>
      <t>登録証（写）</t>
    </r>
    <r>
      <rPr>
        <b/>
        <sz val="18"/>
        <color theme="1"/>
        <rFont val="ＭＳ Ｐ明朝"/>
        <family val="1"/>
        <charset val="128"/>
      </rPr>
      <t>《省》</t>
    </r>
    <rPh sb="40" eb="41">
      <t>シツ</t>
    </rPh>
    <rPh sb="70" eb="71">
      <t>シツ</t>
    </rPh>
    <rPh sb="121" eb="122">
      <t>オヨ</t>
    </rPh>
    <rPh sb="152" eb="153">
      <t>ウツ</t>
    </rPh>
    <rPh sb="188" eb="190">
      <t>ヨテイ</t>
    </rPh>
    <rPh sb="217" eb="219">
      <t>タクジ</t>
    </rPh>
    <rPh sb="223" eb="225">
      <t>テイキョウ</t>
    </rPh>
    <rPh sb="225" eb="227">
      <t>キカン</t>
    </rPh>
    <rPh sb="228" eb="230">
      <t>ヨウケン</t>
    </rPh>
    <rPh sb="231" eb="233">
      <t>ガイトウ</t>
    </rPh>
    <rPh sb="238" eb="240">
      <t>カクニン</t>
    </rPh>
    <rPh sb="243" eb="245">
      <t>シリョウ</t>
    </rPh>
    <rPh sb="375" eb="376">
      <t>マツ</t>
    </rPh>
    <phoneticPr fontId="10"/>
  </si>
  <si>
    <r>
      <t>・インターネット環境について、通信速度が訓練実施にあたり十分なものである（目安として上り・下りともに</t>
    </r>
    <r>
      <rPr>
        <sz val="12"/>
        <color rgb="FFFF0000"/>
        <rFont val="ＭＳ Ｐゴシック"/>
        <family val="3"/>
        <charset val="128"/>
      </rPr>
      <t>10</t>
    </r>
    <r>
      <rPr>
        <sz val="12"/>
        <color theme="1"/>
        <rFont val="ＭＳ Ｐゴシック"/>
        <family val="3"/>
        <charset val="128"/>
      </rPr>
      <t>Mbps以上）</t>
    </r>
    <rPh sb="20" eb="22">
      <t>クンレン</t>
    </rPh>
    <rPh sb="22" eb="24">
      <t>ジッシ</t>
    </rPh>
    <rPh sb="28" eb="30">
      <t>ジュウブン</t>
    </rPh>
    <rPh sb="37" eb="39">
      <t>メヤス</t>
    </rPh>
    <rPh sb="42" eb="43">
      <t>アガ</t>
    </rPh>
    <phoneticPr fontId="10"/>
  </si>
  <si>
    <r>
      <t xml:space="preserve">・受講者15人あたり1人以上（助手を含む）
※実技については、実技の危険の程度・指導の難易度・受講者の特性に応じて、きめ細かい指導ができる講師の数である
</t>
    </r>
    <r>
      <rPr>
        <sz val="12"/>
        <color rgb="FFFF0000"/>
        <rFont val="ＭＳ Ｐゴシック"/>
        <family val="3"/>
        <charset val="128"/>
      </rPr>
      <t>※ＩＴ分野又はデザイン分野のうちＷＥＢデザインの訓練コースは、受講者２０人までは１人、２０人を超えるときは２人以上配置することでも差し支えないこと。</t>
    </r>
    <phoneticPr fontId="10"/>
  </si>
  <si>
    <t>託児サービス付き訓練として申請している。</t>
    <rPh sb="0" eb="2">
      <t>タクジ</t>
    </rPh>
    <rPh sb="6" eb="7">
      <t>ツ</t>
    </rPh>
    <rPh sb="8" eb="10">
      <t>クンレン</t>
    </rPh>
    <rPh sb="13" eb="15">
      <t>シンセイ</t>
    </rPh>
    <phoneticPr fontId="10"/>
  </si>
  <si>
    <t>デジタルリテラシーを含むカリキュラムチェックシート</t>
  </si>
  <si>
    <t>デジタルリテラシーを含むカリキュラムの例</t>
  </si>
  <si>
    <t>ﾁｪｯｸ欄（☑）</t>
  </si>
  <si>
    <t>□</t>
  </si>
  <si>
    <t xml:space="preserve">・その他【項目　　　　】
</t>
    <phoneticPr fontId="10"/>
  </si>
  <si>
    <t>※　【項目】の番号は別表のDXリテラシー標準のどの項目に該当するか示しています。
※　実際のデジタル機器の操作だけではなく、操作方法、活用方法の説明等もデジタルリテラシーに含みます。</t>
    <phoneticPr fontId="10"/>
  </si>
  <si>
    <t>　　　 　 ただし、ＩＴ分野又はデザイン分野のうちＷＥＢデザインの訓練コースは、受講者２０人までは１人、２０人を超えるときは２人以上（助手含む）配置することでも差し支え</t>
    <phoneticPr fontId="10"/>
  </si>
  <si>
    <t>　　 　ありません（助手のみ配置（２人）することは認められないこと）。</t>
    <phoneticPr fontId="10"/>
  </si>
  <si>
    <r>
      <t xml:space="preserve">短時間訓練コース
</t>
    </r>
    <r>
      <rPr>
        <sz val="8"/>
        <color rgb="FFFF0000"/>
        <rFont val="ＭＳ Ｐゴシック"/>
        <family val="3"/>
        <charset val="128"/>
        <scheme val="minor"/>
      </rPr>
      <t>(月80時間以上100時間未満）</t>
    </r>
    <rPh sb="0" eb="3">
      <t>タンジカン</t>
    </rPh>
    <rPh sb="3" eb="5">
      <t>クンレン</t>
    </rPh>
    <rPh sb="10" eb="11">
      <t>ツキ</t>
    </rPh>
    <rPh sb="13" eb="15">
      <t>ジカン</t>
    </rPh>
    <rPh sb="15" eb="17">
      <t>イジョウ</t>
    </rPh>
    <rPh sb="20" eb="22">
      <t>ジカン</t>
    </rPh>
    <rPh sb="22" eb="24">
      <t>ミマン</t>
    </rPh>
    <phoneticPr fontId="10"/>
  </si>
  <si>
    <t>　①　IT分野の訓練における基本奨励金の特例措置（IT特例）の適用に係る希望の有無（適用を希望する場合のみ「○」を記入）</t>
    <rPh sb="27" eb="29">
      <t>トクレイ</t>
    </rPh>
    <phoneticPr fontId="10"/>
  </si>
  <si>
    <t>　②　WEBデザインの訓練における基本奨励金の特例措置（WEB特例）の適用に係る希望の有無（適用を希望する場合のみ「○」を記入）</t>
    <phoneticPr fontId="10"/>
  </si>
  <si>
    <t>　（４）やむを得ず訓練を途中で中止した場合であっても、受講者保護等の観点から、訓練中止後に必
　　　　要な対応（職業訓練受講給付金支給申請書（様式B-6）の受講証明等）が可能な体制を確保さ
　　　　れていること。</t>
    <phoneticPr fontId="10"/>
  </si>
  <si>
    <t>　（２）認定を受けようとする訓練科について、別に定める求職者支援法に基づく職業訓練の認定基準
　　　  の内容を遵守すること。</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10"/>
  </si>
  <si>
    <t>　　（短時間訓練の場合、訓練時間１か月当たり80時間以上100時間未満、１日当たり原則３時間以上６時間以下）</t>
    <rPh sb="3" eb="6">
      <t>タンジカン</t>
    </rPh>
    <rPh sb="14" eb="16">
      <t>ジカン</t>
    </rPh>
    <rPh sb="19" eb="20">
      <t>ア</t>
    </rPh>
    <rPh sb="24" eb="26">
      <t>ジカン</t>
    </rPh>
    <rPh sb="26" eb="28">
      <t>イジョウ</t>
    </rPh>
    <rPh sb="31" eb="33">
      <t>ジカン</t>
    </rPh>
    <rPh sb="33" eb="35">
      <t>ミマン</t>
    </rPh>
    <rPh sb="37" eb="38">
      <t>ニチ</t>
    </rPh>
    <rPh sb="38" eb="39">
      <t>ア</t>
    </rPh>
    <rPh sb="41" eb="43">
      <t>ゲンソク</t>
    </rPh>
    <rPh sb="44" eb="46">
      <t>ジカン</t>
    </rPh>
    <rPh sb="46" eb="48">
      <t>イジョウ</t>
    </rPh>
    <rPh sb="49" eb="51">
      <t>ジカン</t>
    </rPh>
    <rPh sb="51" eb="53">
      <t>イカ</t>
    </rPh>
    <phoneticPr fontId="10"/>
  </si>
  <si>
    <t>デジタルリテラシーを含む科目名</t>
    <rPh sb="10" eb="11">
      <t>フク</t>
    </rPh>
    <rPh sb="12" eb="14">
      <t>カモク</t>
    </rPh>
    <rPh sb="14" eb="15">
      <t>メイ</t>
    </rPh>
    <phoneticPr fontId="10"/>
  </si>
  <si>
    <t>・就職先業界の社会課題とデータやデジタルによる解決【項目１】</t>
    <phoneticPr fontId="10"/>
  </si>
  <si>
    <t>介護・美容・飲食・病院・流通等のデジタル活用による効率化の事例の紹介等</t>
    <phoneticPr fontId="10"/>
  </si>
  <si>
    <t>効果的なSNS広報の事例、データ・デジタル技術を活用した顧客・ユーザー行動の分析の紹介等</t>
    <phoneticPr fontId="10"/>
  </si>
  <si>
    <t>・就職先業界の顧客・ユーザーの行動変化と変化への対応【項目２】</t>
    <phoneticPr fontId="10"/>
  </si>
  <si>
    <t>eコマース、デリバリーサービス等の事例の紹介等</t>
    <phoneticPr fontId="10"/>
  </si>
  <si>
    <t>・就職先業界のデジタル技術の活用による競争環境変化の具体的事例【項目３】</t>
    <phoneticPr fontId="10"/>
  </si>
  <si>
    <t>・就職先業界の顧客・ユーザーを取り巻くデジタルサービス【項目２】</t>
    <phoneticPr fontId="10"/>
  </si>
  <si>
    <t>小売・流通業界・観光業界等の事例の紹介等</t>
    <phoneticPr fontId="10"/>
  </si>
  <si>
    <t>・就職先で想定されるインターネットサービスの活用【項目11】</t>
    <phoneticPr fontId="10"/>
  </si>
  <si>
    <t>ZOOM、Teams等の代表的なWEB会議用ソフト、グループウェアの利用方法・紹介等</t>
    <phoneticPr fontId="10"/>
  </si>
  <si>
    <t>・就職先で想定されるデータ・デジタル技術の活用事例【項目12】</t>
    <phoneticPr fontId="10"/>
  </si>
  <si>
    <t>POSシステム、キャッシュレス決済、モバイルPOSレジ、電子カルテ、介護ソフト、施工管理や勤怠管理のICT化導入、生成ＡＩの活用事例の紹介等</t>
    <phoneticPr fontId="10"/>
  </si>
  <si>
    <t>・就職先で想定される日常業務に関するパソコン等のツールの利用方法【項目13】</t>
    <phoneticPr fontId="10"/>
  </si>
  <si>
    <t>オフィスソフトの操作（就職先での報告書やリーフレット等の作成で使用が想定される文字のサイズやフォントを変更した文書作成、就職先での資料作成、データ管理等で使用が想定される基本的な関数、表作成などのレベルのものに限る）等</t>
    <phoneticPr fontId="10"/>
  </si>
  <si>
    <t>・就職先で想定されるツール利用方法【項目13】</t>
    <phoneticPr fontId="10"/>
  </si>
  <si>
    <t>会計ソフト、医療事務システム、CADシステムなどの利用方法・紹介等</t>
    <phoneticPr fontId="10"/>
  </si>
  <si>
    <t>・就職先で想定される情報セキュリティ関係【項目14】</t>
    <phoneticPr fontId="10"/>
  </si>
  <si>
    <t>デジタルデータに係る情報セキュリティの重要性、情報セキュリティ事故の原因、個人がとるべきセキュリティ対策等</t>
    <phoneticPr fontId="10"/>
  </si>
  <si>
    <t>・就職先で想定されるインターネット、SNS等を利用する際の注意点【項目15】</t>
    <phoneticPr fontId="10"/>
  </si>
  <si>
    <t>投稿内容、ネットエチケット等の注意点</t>
    <phoneticPr fontId="10"/>
  </si>
  <si>
    <t>・就職先業界のデジタルデータを扱う際の法令遵守【項目16】</t>
    <phoneticPr fontId="10"/>
  </si>
  <si>
    <t>顧客等のデジタルデータを扱う際の個人情報保護法、画像等のデジタルデータを扱う際の著作権などのルール等</t>
    <phoneticPr fontId="10"/>
  </si>
  <si>
    <t>　【表】DXリテラシー標準の項目の一覧</t>
    <rPh sb="2" eb="3">
      <t>ヒョウ</t>
    </rPh>
    <rPh sb="11" eb="13">
      <t>ヒョウジュン</t>
    </rPh>
    <rPh sb="17" eb="19">
      <t>イチラン</t>
    </rPh>
    <phoneticPr fontId="145"/>
  </si>
  <si>
    <t>項目</t>
    <rPh sb="0" eb="2">
      <t>コウモク</t>
    </rPh>
    <phoneticPr fontId="145"/>
  </si>
  <si>
    <t>項目番号</t>
    <rPh sb="0" eb="2">
      <t>コウモク</t>
    </rPh>
    <rPh sb="2" eb="4">
      <t>バンゴウ</t>
    </rPh>
    <phoneticPr fontId="145"/>
  </si>
  <si>
    <t>行動例/学習項目例（概要）</t>
    <rPh sb="0" eb="2">
      <t>コウドウ</t>
    </rPh>
    <rPh sb="2" eb="3">
      <t>レイ</t>
    </rPh>
    <rPh sb="4" eb="6">
      <t>ガクシュウ</t>
    </rPh>
    <rPh sb="6" eb="8">
      <t>コウモク</t>
    </rPh>
    <rPh sb="8" eb="9">
      <t>レイ</t>
    </rPh>
    <rPh sb="10" eb="12">
      <t>ガイヨウ</t>
    </rPh>
    <phoneticPr fontId="145"/>
  </si>
  <si>
    <t>行動例/学習項目例（詳細）</t>
    <rPh sb="0" eb="2">
      <t>コウドウ</t>
    </rPh>
    <rPh sb="2" eb="3">
      <t>レイ</t>
    </rPh>
    <rPh sb="4" eb="6">
      <t>ガクシュウ</t>
    </rPh>
    <rPh sb="6" eb="8">
      <t>コウモク</t>
    </rPh>
    <rPh sb="8" eb="9">
      <t>レイ</t>
    </rPh>
    <rPh sb="10" eb="12">
      <t>ショウサイ</t>
    </rPh>
    <phoneticPr fontId="145"/>
  </si>
  <si>
    <t>Why</t>
    <phoneticPr fontId="145"/>
  </si>
  <si>
    <t>ー</t>
    <phoneticPr fontId="145"/>
  </si>
  <si>
    <t>社会の変化</t>
    <phoneticPr fontId="145"/>
  </si>
  <si>
    <t>メガトレンド・社会課題とデジタルによる解決</t>
    <phoneticPr fontId="145"/>
  </si>
  <si>
    <t>サステナビリティ：SDGs、持続可能な開発。経済：交通渋滞、物流のキャパシティ。人口動態：人口減少・高齢化。地球環境：脱炭素社会、気候変動、水資源・食糧需給、自然災害・感染症対策。エネルギー：エネルギー供給の持続可能性。人材育成・教育：教育格差、リカレント教育・リスキリング。労働市場：仕事の需給や流動性に関する質的・量的変化。</t>
    <phoneticPr fontId="145"/>
  </si>
  <si>
    <t>日本と海外におけるDXの取組みの差</t>
    <phoneticPr fontId="145"/>
  </si>
  <si>
    <t>日本と海外におけるDXの取組みの差。</t>
    <phoneticPr fontId="145"/>
  </si>
  <si>
    <t>社会・産業の変化に関するキーワード</t>
    <phoneticPr fontId="145"/>
  </si>
  <si>
    <t>第4次産業革命。Society5.0で実現される社会。データ駆動型社会。</t>
    <phoneticPr fontId="145"/>
  </si>
  <si>
    <t>顧客価値の変化</t>
    <phoneticPr fontId="145"/>
  </si>
  <si>
    <t>顧客・ユーザーの行動変化と変化への対応</t>
    <phoneticPr fontId="145"/>
  </si>
  <si>
    <t>購買行動の変化。変化に対応した広告手法：レコメンド、SEO、リスティング広告、インフルエンサー、OMO（Online Merges with Offline）、LBM（Location Based Marketing）。データ・デジタル技術を活用した顧客・ユーザー行動の分析事例。</t>
    <phoneticPr fontId="145"/>
  </si>
  <si>
    <t>顧客・ユーザーを取り巻くデジタルサービス</t>
    <phoneticPr fontId="145"/>
  </si>
  <si>
    <t>eコマース。動画・音楽配信。タクシー配車アプリ。デリバリーサービス。電子書籍。インターネットバンキング。</t>
    <phoneticPr fontId="145"/>
  </si>
  <si>
    <t>競争環境の変化</t>
    <phoneticPr fontId="145"/>
  </si>
  <si>
    <t>デジタル技術の活用による競争環境変化の具体的事例</t>
    <phoneticPr fontId="145"/>
  </si>
  <si>
    <t>出版業・書籍流通業における環境変化（電子媒体のシェア上昇、インターネットにおける情報入手）。古書・中古品売買市場における環境変化（CtoCプラットフォームの登場）。レンタルビデオ・CDショップ市場における環境変化（動画配信・音楽配信サービスの登場）。旅行業（旅行代理店）における環境変化（個人が海外・国内を問わず宿泊先・ツアーの予約が容易に行えるサービスの登場）。音楽配信サービスにおける環境変化（曲・アルバム単位での購入から定額制サービスへ）。</t>
    <phoneticPr fontId="145"/>
  </si>
  <si>
    <t>What</t>
    <phoneticPr fontId="145"/>
  </si>
  <si>
    <t>データ</t>
    <phoneticPr fontId="145"/>
  </si>
  <si>
    <t>社会におけるデータ</t>
    <phoneticPr fontId="145"/>
  </si>
  <si>
    <t>データの種類</t>
    <phoneticPr fontId="145"/>
  </si>
  <si>
    <t>取得方法による分類：行動ログデータ、機械の稼働ログデータ、実験データ、調査データ、生体データ。取得主体による分類：１次データ、２次データ。データそのものの属性による分類：構造化データ、非構造化データ（文字・画像・音声　等）、メタデータ。</t>
    <phoneticPr fontId="145"/>
  </si>
  <si>
    <t>社会におけるデータ活用</t>
    <phoneticPr fontId="145"/>
  </si>
  <si>
    <t>ビッグデータとアノテーション。オープンデータ。</t>
    <phoneticPr fontId="145"/>
  </si>
  <si>
    <t>データを読む・説明する</t>
    <phoneticPr fontId="145"/>
  </si>
  <si>
    <t>データの分析手法（基礎的な確率・統計の知識）</t>
    <phoneticPr fontId="145"/>
  </si>
  <si>
    <t>質的変数・量的変数。データの分布（ヒストグラム）と代表値（平均値・中央値・最頻値）。データのばらつき（分散・標準偏差・偏差値）。相関関係と因果関係。データの種類（名義尺度、順序尺度、間隔尺度、比率尺度）。</t>
    <phoneticPr fontId="145"/>
  </si>
  <si>
    <t>データを読む</t>
    <rPh sb="4" eb="5">
      <t>ヨ</t>
    </rPh>
    <phoneticPr fontId="145"/>
  </si>
  <si>
    <t>データや事象の重複に気づく。条件をそろえた比較。誇張表現を見抜く。集計ミス・記載ミスの特定。</t>
    <phoneticPr fontId="145"/>
  </si>
  <si>
    <t>データを説明する</t>
    <phoneticPr fontId="145"/>
  </si>
  <si>
    <t>データの可視化（棒グラフ・折線グラフ・散布図・ヒートマップなどの作成）。分析結果の言語化。</t>
    <phoneticPr fontId="145"/>
  </si>
  <si>
    <t>データを扱う</t>
    <phoneticPr fontId="145"/>
  </si>
  <si>
    <t>データの入力</t>
    <phoneticPr fontId="145"/>
  </si>
  <si>
    <t>機械判読可能なデータの作成・表記方法（参考：総務省　機械判読可能なデータの表記方法の統一ルール）。</t>
    <phoneticPr fontId="145"/>
  </si>
  <si>
    <t>データの抽出・加工</t>
    <phoneticPr fontId="145"/>
  </si>
  <si>
    <t>データの抽出、データクレンジング（外れ値、異常値）、フィルタリング・ソート、結合、マッピング、サンプリング、集計・変換・演算。</t>
    <phoneticPr fontId="145"/>
  </si>
  <si>
    <t>データの出力</t>
    <phoneticPr fontId="145"/>
  </si>
  <si>
    <t>データのダウンロードと保存、ファイル形式。</t>
    <phoneticPr fontId="145"/>
  </si>
  <si>
    <t>データベース</t>
    <phoneticPr fontId="145"/>
  </si>
  <si>
    <t>データベース管理システム。データベースの種類：リレーショナルデータベース、キーバリュー形式。データベースの構造：テーブル、レコード、フィールド。データベースの設計：データの正規化の概要、ER図。</t>
    <phoneticPr fontId="145"/>
  </si>
  <si>
    <t>データによって判断する</t>
    <phoneticPr fontId="145"/>
  </si>
  <si>
    <t>データドリブンな判断プロセス</t>
    <phoneticPr fontId="145"/>
  </si>
  <si>
    <t>仮説構築。仮説の修正。一次情報を用いたデータの検証。データの信頼性の判断・明示（中身に誤りや偏りがないか、量が十分にあるか、出所や更新日が明確か、組織のルールに基づいて取り扱われているデータか等）。分析結果に基づいた意思決定。</t>
    <phoneticPr fontId="145"/>
  </si>
  <si>
    <t>分析アプローチ設計</t>
    <phoneticPr fontId="145"/>
  </si>
  <si>
    <t>必要なデータの確保。分析対象の構造把握。業務分析手法。データ・分析手法・可視化の方法の設計。</t>
    <phoneticPr fontId="145"/>
  </si>
  <si>
    <t>モニタリングの手法</t>
    <phoneticPr fontId="145"/>
  </si>
  <si>
    <t>モニタリングの手法。</t>
    <phoneticPr fontId="145"/>
  </si>
  <si>
    <t>デジタル技術</t>
    <phoneticPr fontId="145"/>
  </si>
  <si>
    <t>AI</t>
    <phoneticPr fontId="145"/>
  </si>
  <si>
    <t>AIの歴史</t>
    <phoneticPr fontId="145"/>
  </si>
  <si>
    <t>AIの定義。AIブームの変遷。過去のAIブームにおいて中心となった研究・技術（探索・推論　等）。</t>
    <phoneticPr fontId="145"/>
  </si>
  <si>
    <t>AIを作るために必要な手法・技術</t>
    <phoneticPr fontId="145"/>
  </si>
  <si>
    <t>機械学習の具体的手法：教師あり学習、教師なし学習、強化学習 等。深層学習の概要：ニューラルネットワーク、事前学習、ファインチューニング 等。AIプロジェクトの進め方 等</t>
    <phoneticPr fontId="145"/>
  </si>
  <si>
    <t>人間中心のAI社会原則</t>
    <phoneticPr fontId="145"/>
  </si>
  <si>
    <t>人間中心のAI社会原則、ELSI（Ethical, Legal and Social Issues）等</t>
    <phoneticPr fontId="145"/>
  </si>
  <si>
    <t>AIの得意分野・限界</t>
    <phoneticPr fontId="145"/>
  </si>
  <si>
    <t>強いAIと弱いAI 等。</t>
    <phoneticPr fontId="145"/>
  </si>
  <si>
    <t>AIに関する最新の技術動向</t>
    <phoneticPr fontId="145"/>
  </si>
  <si>
    <t>生成AI　等。</t>
    <phoneticPr fontId="145"/>
  </si>
  <si>
    <t>クラウド</t>
    <phoneticPr fontId="145"/>
  </si>
  <si>
    <t>クラウドの仕組み</t>
    <phoneticPr fontId="145"/>
  </si>
  <si>
    <t>オンプレミスとクラウドの違い。パブリッククラウドとプライベートクラウド。クラウドサービスにおけるセキュリティ対策。</t>
    <phoneticPr fontId="145"/>
  </si>
  <si>
    <t>クラウドサービスの提供形態</t>
    <phoneticPr fontId="145"/>
  </si>
  <si>
    <t>SaaS（Software as a Service）。IaaS（Infrastructure as a Service）。PaaS（Platform as a Service）。</t>
    <phoneticPr fontId="145"/>
  </si>
  <si>
    <t>クラウドに関する最新の技術動向</t>
    <phoneticPr fontId="145"/>
  </si>
  <si>
    <t>クラウドに関する最新の技術動向。</t>
    <phoneticPr fontId="145"/>
  </si>
  <si>
    <t>ハードウェア・ソフトウェア</t>
    <phoneticPr fontId="145"/>
  </si>
  <si>
    <t>ハードウェア</t>
    <phoneticPr fontId="145"/>
  </si>
  <si>
    <t>ハードウェアの構成要素：プロセッサ、メモリ、ストレージ、入出力機器。コンピュータ・入出力機器の種類：PC、サーバー、汎用機、スマートフォン、タブレット、ウェアラブル端末、スマートスピーカー、センサー、デジタルサイネージ、ドローン。</t>
    <phoneticPr fontId="145"/>
  </si>
  <si>
    <t>ソフトウェア</t>
    <phoneticPr fontId="145"/>
  </si>
  <si>
    <t>ソフトウェアの構成要素：OS、ミドルウェア、アプリケーション。オープンソースソフトウェア。プログラミング的思考：アルゴリズムの基本的な考え方、プログラミング言語の特徴。</t>
    <phoneticPr fontId="145"/>
  </si>
  <si>
    <t>企業における開発・運用</t>
    <phoneticPr fontId="145"/>
  </si>
  <si>
    <t>プロジェクトマネジメントの概要。サービスマネジメントの概要。</t>
    <phoneticPr fontId="145"/>
  </si>
  <si>
    <t>ハードウェア・ソフトウェアに関する最新の技術動向</t>
    <phoneticPr fontId="145"/>
  </si>
  <si>
    <t>ハードウェア・ソフトウェアに関する最新の技術動向。</t>
    <phoneticPr fontId="145"/>
  </si>
  <si>
    <t>ネットワーク</t>
    <phoneticPr fontId="145"/>
  </si>
  <si>
    <t>ネットワーク・インターネットの仕組み</t>
    <phoneticPr fontId="145"/>
  </si>
  <si>
    <t>ネットワーク方式（LAN・WAN）。接続装置（ハブ・ルーター）。通信プロトコル。IPアドレス。ドメイン。無線通信（Wi-Fi 等）。</t>
    <phoneticPr fontId="145"/>
  </si>
  <si>
    <t>インターネットサービス</t>
    <phoneticPr fontId="145"/>
  </si>
  <si>
    <t>電子メール。5G（モバイル）。リモート会議等のコミュニケーションサービス。ネット決済等の金融サービス。</t>
    <phoneticPr fontId="145"/>
  </si>
  <si>
    <t>ネットワークに関する最新の技術動向</t>
    <phoneticPr fontId="145"/>
  </si>
  <si>
    <t>ネットワークに関する最新の技術動向。</t>
    <phoneticPr fontId="145"/>
  </si>
  <si>
    <t>How</t>
    <phoneticPr fontId="145"/>
  </si>
  <si>
    <t>活用事例・利用方法</t>
    <phoneticPr fontId="145"/>
  </si>
  <si>
    <t>データ・デジタル技術の活用事例</t>
    <phoneticPr fontId="145"/>
  </si>
  <si>
    <t>事業活動におけるデータ・デジタル技術の活用事例</t>
    <phoneticPr fontId="145"/>
  </si>
  <si>
    <t>サービス：配膳ロボット導入、顧客情報を用いた購買傾向の分析。販売：バーチャル試着サービス、無人コンビニエンスストア。マーケティング：購買履歴に合わせたリコメンド機能、ビッグデータを用いたリスティング広告。製造：製造データの蓄積・分析（スマートファクトリー）、部品在庫の自動管理・調達。研究開発：研究業務のリモート化、研究データ基盤システムの構築。調達：電子契約システムの導入、サプライチェーン情報の一元化。物流：ブロックチェーンを用いた生産情報のトラッキング、顧客情報を用いた再配達の予防。</t>
    <phoneticPr fontId="145"/>
  </si>
  <si>
    <t>生成AIの活用事例</t>
    <phoneticPr fontId="145"/>
  </si>
  <si>
    <t>業務全般における文章作成・要約、情報収集、課題抽出、アイデア出しへの大規模言語モデルの利用等。顧客体験の改善、ビジネス変革等。</t>
    <phoneticPr fontId="145"/>
  </si>
  <si>
    <t>ツール利用</t>
    <phoneticPr fontId="145"/>
  </si>
  <si>
    <t>日常業務に関するツールの利用方法</t>
    <phoneticPr fontId="145"/>
  </si>
  <si>
    <t>コミュニケーションツール：メール、チャット、プロジェクト管理。オフィスツール：文字のサイズ・フォント変更、基本的な関数、表の作成、便利なショートカット。検索エンジン：検索のコツ。</t>
    <phoneticPr fontId="145"/>
  </si>
  <si>
    <t>生成AIの利用方法</t>
    <phoneticPr fontId="145"/>
  </si>
  <si>
    <t>画像生成ツール、文章生成ツール、音声生成ツール等の概要。指示（プロンプト）の手法。</t>
    <phoneticPr fontId="145"/>
  </si>
  <si>
    <t>自動化・効率化に関するデジタルツールの利用方法</t>
    <phoneticPr fontId="145"/>
  </si>
  <si>
    <t>ノーコード・ローコードツールの基礎知識。RPA、AutoMLなどの自動化・内製化ツールの概要。</t>
    <phoneticPr fontId="145"/>
  </si>
  <si>
    <t>留意点</t>
    <phoneticPr fontId="145"/>
  </si>
  <si>
    <t>セキュリティ</t>
    <phoneticPr fontId="145"/>
  </si>
  <si>
    <t>セキュリティの3要素</t>
    <phoneticPr fontId="145"/>
  </si>
  <si>
    <t>機密性。完全性。可用性。</t>
    <phoneticPr fontId="145"/>
  </si>
  <si>
    <t>セキュリティ技術</t>
    <phoneticPr fontId="145"/>
  </si>
  <si>
    <t>暗号。ワンタイムパスワード。ブロックチェーン。生体認証。</t>
    <phoneticPr fontId="145"/>
  </si>
  <si>
    <t>情報セキュリティマネジメントシステム（ISMS）</t>
    <phoneticPr fontId="145"/>
  </si>
  <si>
    <t>情報セキュリティマネジメントシステム（ISMS）。</t>
    <phoneticPr fontId="145"/>
  </si>
  <si>
    <t>個人がとるべきセキュリティ対策</t>
    <phoneticPr fontId="145"/>
  </si>
  <si>
    <t>IDやパスワードの管理。アクセス権の設定。覗き見防止。添付ファイル付きメールへの警戒。社外メールアドレスへの警戒。</t>
    <phoneticPr fontId="145"/>
  </si>
  <si>
    <t>モラル</t>
    <phoneticPr fontId="145"/>
  </si>
  <si>
    <t>ネット被害・SNS・生成AI等のトラブルの事例・対策</t>
    <phoneticPr fontId="145"/>
  </si>
  <si>
    <t>写真の位置情報による住所の流出。アカウントの乗っ取り。炎上。名誉棄損判決。SNSやAIツール、検索等の入力データによる情報漏洩。生成AIなどの学習データ利用。</t>
    <phoneticPr fontId="145"/>
  </si>
  <si>
    <t>データ利用における禁止事項や留意事項</t>
    <phoneticPr fontId="145"/>
  </si>
  <si>
    <t>結果の捏造。実験データの盗用。恣意的な結果の抽出。ELSI（Ethical, Legal, and Social Issues）。</t>
    <phoneticPr fontId="145"/>
  </si>
  <si>
    <t>コンプライアンス</t>
    <phoneticPr fontId="145"/>
  </si>
  <si>
    <t>個人情報の定義と個人情報に関する法律・留意事項</t>
    <phoneticPr fontId="145"/>
  </si>
  <si>
    <t>個人情報保護法。個人情報の取り扱いルール。業界団体等の示すプライバシー関連ガイドライン。</t>
    <phoneticPr fontId="145"/>
  </si>
  <si>
    <t>知的財産権が保護する対象</t>
    <phoneticPr fontId="145"/>
  </si>
  <si>
    <t>著作権、特許権、実用新案権、意匠権、商標権。不正競争防止法。</t>
    <phoneticPr fontId="145"/>
  </si>
  <si>
    <t>諸外国におけるデータ規制の内容</t>
    <phoneticPr fontId="145"/>
  </si>
  <si>
    <t>GDPR。CCPA。その他産業データの保護規制。</t>
    <phoneticPr fontId="145"/>
  </si>
  <si>
    <t>サービス利用規約を踏まえたデータの利用範囲</t>
    <phoneticPr fontId="145"/>
  </si>
  <si>
    <t>サービス提供側における入力データの管理/利用方法の確認。社内や組織における利用ルールの確認。</t>
    <phoneticPr fontId="145"/>
  </si>
  <si>
    <t>（備考）</t>
    <rPh sb="1" eb="3">
      <t>ビコウ</t>
    </rPh>
    <phoneticPr fontId="145"/>
  </si>
  <si>
    <t>注　１　訓練実施機関は、DXリテラシー標準を適宜参照しつつ、実施する職業訓練のカリキュラム等から習得を目指すスキル項目を確認し、含まれるものに、チェック欄に「✔」を入れ提出すること。</t>
    <rPh sb="45" eb="46">
      <t>トウ</t>
    </rPh>
    <phoneticPr fontId="145"/>
  </si>
  <si>
    <t>　　２　訓練カリキュラムにスキル項目に関連する訓練項目があれば、訓練実施機関の判断により学習項目を追加して差し支えないこと。</t>
    <phoneticPr fontId="145"/>
  </si>
  <si>
    <t>（認定様式第５号添付書類５）</t>
    <phoneticPr fontId="10"/>
  </si>
  <si>
    <r>
      <t xml:space="preserve">訓練カリキュラム
【添付書類】
・　職場見学等実施計画書　※職場見学等促進奨励金の特例措置の適用を受けようとする場合に限る
・  企業実習実施計画書　   ※実習奨励金の特例措置の適用を受けようとする場合に限る
・　ＤＸ推進スキル標準対応チェックシート　※ＩＴ分野又はデザイン分野（ＷＥＢデザインの訓練コース）の認定申請を行う場合に限る
</t>
    </r>
    <r>
      <rPr>
        <sz val="18"/>
        <color rgb="FFFF0000"/>
        <rFont val="ＭＳ Ｐゴシック"/>
        <family val="3"/>
        <charset val="128"/>
      </rPr>
      <t>・　デジタルリテラシーを含むカリキュラムチェックシート※IT分野又はデザイン分野（ＷＥＢデザインの訓練コース）以外の訓練コースであり、かつデジタルリテラシーを含むカリキュラムを申請する場合に限る</t>
    </r>
    <rPh sb="0" eb="2">
      <t>クンレン</t>
    </rPh>
    <rPh sb="30" eb="32">
      <t>ショクバ</t>
    </rPh>
    <rPh sb="32" eb="34">
      <t>ケンガク</t>
    </rPh>
    <rPh sb="34" eb="35">
      <t>トウ</t>
    </rPh>
    <rPh sb="35" eb="37">
      <t>ソクシン</t>
    </rPh>
    <rPh sb="37" eb="40">
      <t>ショウレイキン</t>
    </rPh>
    <rPh sb="65" eb="67">
      <t>キギョウ</t>
    </rPh>
    <rPh sb="67" eb="69">
      <t>ジッシュウ</t>
    </rPh>
    <rPh sb="69" eb="71">
      <t>ジッシ</t>
    </rPh>
    <rPh sb="71" eb="74">
      <t>ケイカクショ</t>
    </rPh>
    <rPh sb="138" eb="140">
      <t>ブンヤ</t>
    </rPh>
    <rPh sb="149" eb="151">
      <t>クンレン</t>
    </rPh>
    <phoneticPr fontId="10"/>
  </si>
  <si>
    <t>認定様式第５号添付書類４</t>
    <phoneticPr fontId="10"/>
  </si>
  <si>
    <t>下記の「デジタルリテラシーを含むカリキュラム例」の中から、就職先業界で必要なカリキュラムを検討の上、訓練コースの中で実施するものに、チェック欄にチェック（☑）を入れ、該当する内容を含む科目名を記載してください。
下記の中に該当するものがない場合は、その他の欄に別表を参考に検討したカリキュラム内容とDXリテラシー標準の該当項目の番号を記載してください。複数の欄にチェックしていただいても差し支えありません。</t>
    <rPh sb="130" eb="132">
      <t>ベッピョウ</t>
    </rPh>
    <phoneticPr fontId="10"/>
  </si>
  <si>
    <r>
      <t>（上記のほか、下記のいずれかに該当する場合はチェックしてください）
1　貴機関が本分野の認定職業訓練を他の都道府県内で実施したことがあるが、本申請により認定職業訓練</t>
    </r>
    <r>
      <rPr>
        <sz val="14"/>
        <color rgb="FFFF0000"/>
        <rFont val="ＭＳ 明朝"/>
        <family val="1"/>
        <charset val="128"/>
      </rPr>
      <t>（本申請により、総訓練時間に対する通所割合が20％以下のｅラーニングコースを申請しようとする場合を除く）</t>
    </r>
    <r>
      <rPr>
        <sz val="14"/>
        <rFont val="ＭＳ 明朝"/>
        <family val="1"/>
        <charset val="128"/>
      </rPr>
      <t>を行おうとする都道府県内において初めて実施する場合
2　貴機関が本申請により認定職業訓練を行おうとする都道府県内（</t>
    </r>
    <r>
      <rPr>
        <sz val="14"/>
        <color rgb="FFFF0000"/>
        <rFont val="ＭＳ 明朝"/>
        <family val="1"/>
        <charset val="128"/>
      </rPr>
      <t>本申請により、総訓練時間に対する通所割合が20％以下のｅラーニングコースを申請しようとする場合にあっては、全国</t>
    </r>
    <r>
      <rPr>
        <sz val="14"/>
        <rFont val="ＭＳ 明朝"/>
        <family val="1"/>
        <charset val="128"/>
      </rPr>
      <t xml:space="preserve">）において、すでに本分野について求職者支援訓練等を実施しているが、雇用保険適用就職率の適用日が申請受付開始日の1年前の日が属する月の初日から申請受付開始日までの期間に該当しない場合
</t>
    </r>
    <phoneticPr fontId="10"/>
  </si>
  <si>
    <t>託児サービスコース</t>
    <rPh sb="0" eb="2">
      <t>タクジ</t>
    </rPh>
    <phoneticPr fontId="10"/>
  </si>
  <si>
    <t>○月○日から△月△日まで使用。月額プラン（1,500円×2か月）</t>
    <rPh sb="1" eb="2">
      <t>ガツ</t>
    </rPh>
    <rPh sb="3" eb="4">
      <t>ニチ</t>
    </rPh>
    <rPh sb="12" eb="14">
      <t>シヨウ</t>
    </rPh>
    <rPh sb="15" eb="17">
      <t>ゲツガク</t>
    </rPh>
    <rPh sb="26" eb="27">
      <t>エン</t>
    </rPh>
    <rPh sb="30" eb="31">
      <t>ゲツ</t>
    </rPh>
    <phoneticPr fontId="10"/>
  </si>
  <si>
    <t>※通信（同時双方向）で利用するソフトウェアは、通信（同時双方向）でソフトウェアを利用する期間（〇月〇日から△月△日まで）を記入してください。</t>
    <rPh sb="1" eb="3">
      <t>ツウシン</t>
    </rPh>
    <rPh sb="4" eb="6">
      <t>ドウジ</t>
    </rPh>
    <rPh sb="6" eb="9">
      <t>ソウホウコウ</t>
    </rPh>
    <rPh sb="11" eb="13">
      <t>リヨウ</t>
    </rPh>
    <rPh sb="23" eb="25">
      <t>ツウシン</t>
    </rPh>
    <rPh sb="26" eb="28">
      <t>ドウジ</t>
    </rPh>
    <rPh sb="28" eb="31">
      <t>ソウホウコウ</t>
    </rPh>
    <rPh sb="40" eb="42">
      <t>リヨウ</t>
    </rPh>
    <rPh sb="44" eb="46">
      <t>キカン</t>
    </rPh>
    <rPh sb="48" eb="49">
      <t>ガツ</t>
    </rPh>
    <rPh sb="50" eb="51">
      <t>ニチ</t>
    </rPh>
    <rPh sb="54" eb="55">
      <t>ガツ</t>
    </rPh>
    <rPh sb="56" eb="57">
      <t>ニチ</t>
    </rPh>
    <rPh sb="61" eb="63">
      <t>キニュウ</t>
    </rPh>
    <phoneticPr fontId="10"/>
  </si>
  <si>
    <t>（１）託児サービス支援付き訓練としての設定している場合はチェックを入れてください。</t>
    <phoneticPr fontId="10"/>
  </si>
  <si>
    <t>３　託児サービス付き訓練</t>
    <rPh sb="2" eb="4">
      <t>タクジ</t>
    </rPh>
    <rPh sb="8" eb="9">
      <t>ツ</t>
    </rPh>
    <rPh sb="10" eb="12">
      <t>クンレン</t>
    </rPh>
    <phoneticPr fontId="10"/>
  </si>
  <si>
    <t>４　託児サービス付き訓練</t>
    <rPh sb="2" eb="4">
      <t>タクジ</t>
    </rPh>
    <rPh sb="8" eb="9">
      <t>ツ</t>
    </rPh>
    <rPh sb="10" eb="12">
      <t>クンレン</t>
    </rPh>
    <phoneticPr fontId="10"/>
  </si>
  <si>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r>
      <rPr>
        <sz val="12"/>
        <color rgb="FFFF0000"/>
        <rFont val="ＭＳ ゴシック"/>
        <family val="3"/>
        <charset val="128"/>
      </rPr>
      <t>※原則として、就職支援責任者の変更はできません。</t>
    </r>
    <rPh sb="0" eb="2">
      <t>ジョウキ</t>
    </rPh>
    <rPh sb="2" eb="4">
      <t>シュウショク</t>
    </rPh>
    <rPh sb="4" eb="6">
      <t>シエン</t>
    </rPh>
    <rPh sb="6" eb="9">
      <t>セキニンシャ</t>
    </rPh>
    <rPh sb="11" eb="13">
      <t>シンセイ</t>
    </rPh>
    <rPh sb="13" eb="14">
      <t>シャ</t>
    </rPh>
    <rPh sb="15" eb="17">
      <t>チョクセツ</t>
    </rPh>
    <rPh sb="18" eb="20">
      <t>コヨウ</t>
    </rPh>
    <rPh sb="20" eb="22">
      <t>カンケイ</t>
    </rPh>
    <rPh sb="23" eb="26">
      <t>ダイヒョウシャ</t>
    </rPh>
    <rPh sb="26" eb="27">
      <t>オヨ</t>
    </rPh>
    <rPh sb="28" eb="30">
      <t>ヤクイン</t>
    </rPh>
    <rPh sb="31" eb="32">
      <t>カ</t>
    </rPh>
    <rPh sb="40" eb="42">
      <t>ゲンソク</t>
    </rPh>
    <rPh sb="46" eb="48">
      <t>シュウショク</t>
    </rPh>
    <rPh sb="48" eb="50">
      <t>シエン</t>
    </rPh>
    <rPh sb="50" eb="53">
      <t>セキニンシャ</t>
    </rPh>
    <rPh sb="54" eb="56">
      <t>ヘンコウ</t>
    </rPh>
    <phoneticPr fontId="10"/>
  </si>
  <si>
    <r>
      <t>　</t>
    </r>
    <r>
      <rPr>
        <b/>
        <sz val="14"/>
        <color rgb="FFFF0000"/>
        <rFont val="ＭＳ ゴシック"/>
        <family val="3"/>
        <charset val="128"/>
      </rPr>
      <t>１３　</t>
    </r>
    <r>
      <rPr>
        <b/>
        <sz val="14"/>
        <color theme="1"/>
        <rFont val="ＭＳ ゴシック"/>
        <family val="3"/>
        <charset val="128"/>
      </rPr>
      <t>ISO29993及びISO21001の審査登録証</t>
    </r>
    <rPh sb="23" eb="25">
      <t>シンサ</t>
    </rPh>
    <rPh sb="25" eb="28">
      <t>トウロクショウ</t>
    </rPh>
    <phoneticPr fontId="10"/>
  </si>
  <si>
    <r>
      <rPr>
        <b/>
        <sz val="14"/>
        <color rgb="FFFF0000"/>
        <rFont val="ＭＳ ゴシック"/>
        <family val="3"/>
        <charset val="128"/>
      </rPr>
      <t>　１４</t>
    </r>
    <r>
      <rPr>
        <b/>
        <sz val="14"/>
        <rFont val="ＭＳ ゴシック"/>
        <family val="3"/>
        <charset val="128"/>
      </rPr>
      <t>　職業訓練サービスガイドライン研修修了証書等</t>
    </r>
    <rPh sb="18" eb="20">
      <t>ケンシュウ</t>
    </rPh>
    <rPh sb="20" eb="22">
      <t>シュウリョウ</t>
    </rPh>
    <rPh sb="22" eb="24">
      <t>ショウショ</t>
    </rPh>
    <rPh sb="24" eb="25">
      <t>トウ</t>
    </rPh>
    <phoneticPr fontId="10"/>
  </si>
  <si>
    <r>
      <t>　</t>
    </r>
    <r>
      <rPr>
        <b/>
        <sz val="14"/>
        <color rgb="FFFF0000"/>
        <rFont val="ＭＳ ゴシック"/>
        <family val="3"/>
        <charset val="128"/>
      </rPr>
      <t>１５</t>
    </r>
    <r>
      <rPr>
        <b/>
        <sz val="14"/>
        <rFont val="ＭＳ ゴシック"/>
        <family val="3"/>
        <charset val="128"/>
      </rPr>
      <t>　職業訓練サービスガイドライン研修受講者（講師又は事務担当者の場合）を直接雇用していることが分かる書類</t>
    </r>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10"/>
  </si>
  <si>
    <r>
      <t>　</t>
    </r>
    <r>
      <rPr>
        <b/>
        <sz val="14"/>
        <color rgb="FFFF0000"/>
        <rFont val="ＭＳ ゴシック"/>
        <family val="3"/>
        <charset val="128"/>
      </rPr>
      <t>１６</t>
    </r>
    <r>
      <rPr>
        <b/>
        <sz val="14"/>
        <rFont val="ＭＳ ゴシック"/>
        <family val="3"/>
        <charset val="128"/>
      </rPr>
      <t>　職業訓練サービスガイドラインに基づく自己診断表</t>
    </r>
    <rPh sb="19" eb="20">
      <t>モト</t>
    </rPh>
    <rPh sb="22" eb="24">
      <t>ジコ</t>
    </rPh>
    <rPh sb="24" eb="27">
      <t>シンダンヒョウ</t>
    </rPh>
    <phoneticPr fontId="10"/>
  </si>
  <si>
    <r>
      <t>　</t>
    </r>
    <r>
      <rPr>
        <b/>
        <sz val="14"/>
        <color rgb="FFFF0000"/>
        <rFont val="ＭＳ ゴシック"/>
        <family val="3"/>
        <charset val="128"/>
      </rPr>
      <t>１７　</t>
    </r>
    <r>
      <rPr>
        <b/>
        <sz val="14"/>
        <rFont val="ＭＳ ゴシック"/>
        <family val="3"/>
        <charset val="128"/>
      </rPr>
      <t>職業訓練サービスガイドライン適合事業所認定の認定証</t>
    </r>
    <rPh sb="4" eb="6">
      <t>ショクギョウ</t>
    </rPh>
    <rPh sb="6" eb="8">
      <t>クンレン</t>
    </rPh>
    <rPh sb="18" eb="20">
      <t>テキゴウ</t>
    </rPh>
    <rPh sb="20" eb="23">
      <t>ジギョウショ</t>
    </rPh>
    <rPh sb="23" eb="25">
      <t>ニンテイ</t>
    </rPh>
    <phoneticPr fontId="10"/>
  </si>
  <si>
    <r>
      <t>　１　担当する科目の訓練内容に関する</t>
    </r>
    <r>
      <rPr>
        <sz val="11"/>
        <color rgb="FFFF0000"/>
        <rFont val="ＭＳ Ｐゴシック"/>
        <family val="3"/>
        <charset val="128"/>
        <scheme val="major"/>
      </rPr>
      <t>資格</t>
    </r>
    <rPh sb="3" eb="5">
      <t>タントウ</t>
    </rPh>
    <rPh sb="7" eb="9">
      <t>カモク</t>
    </rPh>
    <rPh sb="10" eb="12">
      <t>クンレン</t>
    </rPh>
    <rPh sb="12" eb="14">
      <t>ナイヨウ</t>
    </rPh>
    <rPh sb="15" eb="16">
      <t>カン</t>
    </rPh>
    <rPh sb="18" eb="20">
      <t>シカク</t>
    </rPh>
    <phoneticPr fontId="10"/>
  </si>
  <si>
    <r>
      <t xml:space="preserve">過去１年間に実施した求職者支援訓練の就職状況
</t>
    </r>
    <r>
      <rPr>
        <sz val="18"/>
        <color rgb="FFFF0000"/>
        <rFont val="ＭＳ Ｐゴシック"/>
        <family val="3"/>
        <charset val="128"/>
        <scheme val="minor"/>
      </rPr>
      <t>・過去１年間において全国の支部から通知された「就職率確定通知書（様式A-10）」（写）
※「就職率確定通知書（様式A-10）」が通知された訓練科の訓練形態（通所・通信（同時双方向型）・ｅラーニング）は問わないこと。</t>
    </r>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10"/>
  </si>
  <si>
    <t>・訓練内容に関連しない動画（広告含む）を訓練時間中に流さない。
・外部動画サイト（不特定多数の者が自由に見ることができる無料の動画サイト等）を使用していない。
・視聴覚教材（映像教材）の配信中であっても、受講者からの質疑等に対応するため、講師と受講者間で質疑応答が行える環境を整えている。</t>
    <phoneticPr fontId="10"/>
  </si>
  <si>
    <r>
      <t xml:space="preserve">選定における加点要素確認表（実績枠）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sz val="18"/>
        <rFont val="ＭＳ Ｐ明朝"/>
        <family val="1"/>
        <charset val="128"/>
      </rPr>
      <t xml:space="preserve">
・　自己診断表（写）</t>
    </r>
    <r>
      <rPr>
        <b/>
        <sz val="18"/>
        <rFont val="ＭＳ Ｐ明朝"/>
        <family val="1"/>
        <charset val="128"/>
      </rPr>
      <t xml:space="preserve">《省》
</t>
    </r>
    <r>
      <rPr>
        <sz val="18"/>
        <rFont val="ＭＳ Ｐ明朝"/>
        <family val="1"/>
        <charset val="128"/>
      </rPr>
      <t>・　職業訓練サービスガイドライン適合事業所認定の認定書（写）</t>
    </r>
    <r>
      <rPr>
        <b/>
        <sz val="18"/>
        <rFont val="ＭＳ Ｐ明朝"/>
        <family val="1"/>
        <charset val="128"/>
      </rPr>
      <t xml:space="preserve">《省》
</t>
    </r>
    <r>
      <rPr>
        <sz val="18"/>
        <color rgb="FFFF0000"/>
        <rFont val="ＭＳ Ｐ明朝"/>
        <family val="1"/>
        <charset val="128"/>
      </rPr>
      <t>・託児サービス提供機関が基準に該当しているか確認できる書類及び託児サービス提供機関における受入れ可能な児童の人数が確認できる書類（任意様式）</t>
    </r>
    <rPh sb="68" eb="70">
      <t>シュトク</t>
    </rPh>
    <rPh sb="74" eb="76">
      <t>バアイ</t>
    </rPh>
    <rPh sb="77" eb="79">
      <t>カテン</t>
    </rPh>
    <rPh sb="82" eb="84">
      <t>シカク</t>
    </rPh>
    <rPh sb="84" eb="85">
      <t>トウ</t>
    </rPh>
    <rPh sb="86" eb="88">
      <t>カクニン</t>
    </rPh>
    <rPh sb="92" eb="94">
      <t>ショルイ</t>
    </rPh>
    <rPh sb="106" eb="109">
      <t>トウロクショウ</t>
    </rPh>
    <rPh sb="154" eb="155">
      <t>ショウ</t>
    </rPh>
    <rPh sb="181" eb="184">
      <t>ニンテイショ</t>
    </rPh>
    <rPh sb="185" eb="186">
      <t>ウツ</t>
    </rPh>
    <phoneticPr fontId="10"/>
  </si>
  <si>
    <r>
      <t xml:space="preserve">選定における加点要素確認表（新規参入枠）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sz val="18"/>
        <rFont val="ＭＳ Ｐ明朝"/>
        <family val="1"/>
        <charset val="128"/>
      </rPr>
      <t xml:space="preserve">
・　自己診断表（写）</t>
    </r>
    <r>
      <rPr>
        <b/>
        <sz val="18"/>
        <rFont val="ＭＳ Ｐ明朝"/>
        <family val="1"/>
        <charset val="128"/>
      </rPr>
      <t>《省》</t>
    </r>
    <r>
      <rPr>
        <sz val="18"/>
        <rFont val="ＭＳ Ｐ明朝"/>
        <family val="1"/>
        <charset val="128"/>
      </rPr>
      <t xml:space="preserve">
・　委託訓練契約書（写）等
・　職業訓練サービスガイドライン適合事業所認定の認定書（写）</t>
    </r>
    <r>
      <rPr>
        <b/>
        <sz val="18"/>
        <rFont val="ＭＳ Ｐ明朝"/>
        <family val="1"/>
        <charset val="128"/>
      </rPr>
      <t xml:space="preserve">《省》
</t>
    </r>
    <r>
      <rPr>
        <b/>
        <sz val="18"/>
        <color rgb="FFFF0000"/>
        <rFont val="ＭＳ Ｐ明朝"/>
        <family val="1"/>
        <charset val="128"/>
      </rPr>
      <t>・</t>
    </r>
    <r>
      <rPr>
        <sz val="18"/>
        <color rgb="FFFF0000"/>
        <rFont val="ＭＳ Ｐ明朝"/>
        <family val="1"/>
        <charset val="128"/>
      </rPr>
      <t>託児サービス提供機関が基準に該当しているか確認できる書類及び託児サービス提供機関における受入れ可能な児童の人数が確認できる書類（任意様式）</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6" eb="157">
      <t>ショウ</t>
    </rPh>
    <rPh sb="161" eb="163">
      <t>イタク</t>
    </rPh>
    <rPh sb="163" eb="165">
      <t>クンレン</t>
    </rPh>
    <rPh sb="165" eb="168">
      <t>ケイヤクショ</t>
    </rPh>
    <rPh sb="169" eb="170">
      <t>ウツ</t>
    </rPh>
    <rPh sb="171" eb="172">
      <t>ナド</t>
    </rPh>
    <phoneticPr fontId="10"/>
  </si>
  <si>
    <t>番号</t>
    <rPh sb="0" eb="2">
      <t>バンゴウ</t>
    </rPh>
    <phoneticPr fontId="10"/>
  </si>
  <si>
    <t>ﾌﾘｶﾞﾅ
（半角カナ、
姓と名の間、半角で１マス空け）</t>
    <rPh sb="7" eb="9">
      <t>ハンカク</t>
    </rPh>
    <rPh sb="13" eb="14">
      <t>セイ</t>
    </rPh>
    <rPh sb="15" eb="16">
      <t>メイ</t>
    </rPh>
    <rPh sb="17" eb="18">
      <t>アイダ</t>
    </rPh>
    <rPh sb="19" eb="21">
      <t>ハンカク</t>
    </rPh>
    <rPh sb="25" eb="26">
      <t>ア</t>
    </rPh>
    <phoneticPr fontId="10"/>
  </si>
  <si>
    <t>漢字氏名
（全角漢字、
姓と名の間、全角で1マス空け）</t>
    <rPh sb="0" eb="2">
      <t>カンジ</t>
    </rPh>
    <rPh sb="2" eb="4">
      <t>シメイ</t>
    </rPh>
    <rPh sb="6" eb="8">
      <t>ゼンカク</t>
    </rPh>
    <rPh sb="8" eb="10">
      <t>カンジ</t>
    </rPh>
    <rPh sb="12" eb="13">
      <t>セイ</t>
    </rPh>
    <rPh sb="14" eb="15">
      <t>メイ</t>
    </rPh>
    <rPh sb="16" eb="17">
      <t>アイダ</t>
    </rPh>
    <rPh sb="18" eb="20">
      <t>ゼンカク</t>
    </rPh>
    <rPh sb="24" eb="25">
      <t>ア</t>
    </rPh>
    <phoneticPr fontId="10"/>
  </si>
  <si>
    <t>元号
明治:M
大正:T
昭和:S
平成:H
（プルダウンメニューから選択）</t>
    <rPh sb="0" eb="2">
      <t>ゲンゴウ</t>
    </rPh>
    <rPh sb="3" eb="5">
      <t>メイジ</t>
    </rPh>
    <rPh sb="8" eb="10">
      <t>タイショウ</t>
    </rPh>
    <rPh sb="13" eb="15">
      <t>ショウワ</t>
    </rPh>
    <rPh sb="18" eb="20">
      <t>ヘイセイ</t>
    </rPh>
    <rPh sb="35" eb="37">
      <t>センタク</t>
    </rPh>
    <phoneticPr fontId="10"/>
  </si>
  <si>
    <t>年
（半角数字）</t>
    <rPh sb="0" eb="1">
      <t>ネン</t>
    </rPh>
    <rPh sb="3" eb="5">
      <t>ハンカク</t>
    </rPh>
    <rPh sb="5" eb="7">
      <t>スウジ</t>
    </rPh>
    <phoneticPr fontId="10"/>
  </si>
  <si>
    <t>月
（半角数字）</t>
    <rPh sb="0" eb="1">
      <t>ツキ</t>
    </rPh>
    <phoneticPr fontId="10"/>
  </si>
  <si>
    <t>日
（半角数字）</t>
    <rPh sb="0" eb="1">
      <t>ヒ</t>
    </rPh>
    <phoneticPr fontId="10"/>
  </si>
  <si>
    <t>性別
男:M
女:F
（プルダウンメニューから選択）</t>
    <rPh sb="0" eb="2">
      <t>セイベツ</t>
    </rPh>
    <rPh sb="3" eb="4">
      <t>オトコ</t>
    </rPh>
    <rPh sb="7" eb="8">
      <t>オンナ</t>
    </rPh>
    <phoneticPr fontId="10"/>
  </si>
  <si>
    <t>備考
一行目のみ
申請者名
自動入力
二行目以下は
入力不要</t>
    <rPh sb="0" eb="2">
      <t>ビコウ</t>
    </rPh>
    <rPh sb="3" eb="6">
      <t>イチギョウメ</t>
    </rPh>
    <rPh sb="9" eb="11">
      <t>シンセイ</t>
    </rPh>
    <rPh sb="11" eb="12">
      <t>シャ</t>
    </rPh>
    <rPh sb="12" eb="13">
      <t>メイ</t>
    </rPh>
    <rPh sb="14" eb="16">
      <t>ジドウ</t>
    </rPh>
    <rPh sb="16" eb="18">
      <t>ニュウリョク</t>
    </rPh>
    <rPh sb="19" eb="24">
      <t>ニギョウメイカ</t>
    </rPh>
    <rPh sb="26" eb="28">
      <t>ニュウリョク</t>
    </rPh>
    <rPh sb="28" eb="30">
      <t>フヨウ</t>
    </rPh>
    <phoneticPr fontId="10"/>
  </si>
  <si>
    <t>求職者支援訓練コースＮｏ.</t>
    <rPh sb="0" eb="2">
      <t>キュウショク</t>
    </rPh>
    <rPh sb="2" eb="3">
      <t>シャ</t>
    </rPh>
    <rPh sb="3" eb="5">
      <t>シエン</t>
    </rPh>
    <rPh sb="5" eb="7">
      <t>クンレン</t>
    </rPh>
    <phoneticPr fontId="10"/>
  </si>
  <si>
    <t>作成ツール１</t>
    <rPh sb="0" eb="2">
      <t>サクセイ</t>
    </rPh>
    <phoneticPr fontId="10"/>
  </si>
  <si>
    <t>■訓練対象者の条件</t>
    <rPh sb="1" eb="3">
      <t>クンレン</t>
    </rPh>
    <rPh sb="3" eb="6">
      <t>タイショウシャ</t>
    </rPh>
    <rPh sb="7" eb="9">
      <t>ジョウケン</t>
    </rPh>
    <phoneticPr fontId="10"/>
  </si>
  <si>
    <t>■訓練目標
（仕上がり像）</t>
    <rPh sb="1" eb="3">
      <t>クンレン</t>
    </rPh>
    <rPh sb="3" eb="5">
      <t>モクヒョウ</t>
    </rPh>
    <rPh sb="7" eb="9">
      <t>シア</t>
    </rPh>
    <rPh sb="11" eb="12">
      <t>ゾウ</t>
    </rPh>
    <phoneticPr fontId="10"/>
  </si>
  <si>
    <t>■訓練修了後に取得できる資格</t>
    <phoneticPr fontId="10"/>
  </si>
  <si>
    <t>■訓練の内容</t>
    <phoneticPr fontId="10"/>
  </si>
  <si>
    <t>職業能力開発講習</t>
    <rPh sb="0" eb="2">
      <t>ショクギョウ</t>
    </rPh>
    <rPh sb="2" eb="4">
      <t>ノウリョク</t>
    </rPh>
    <rPh sb="4" eb="6">
      <t>カイハツ</t>
    </rPh>
    <rPh sb="6" eb="8">
      <t>コウシュウ</t>
    </rPh>
    <phoneticPr fontId="10"/>
  </si>
  <si>
    <t>ビジネス
テクニック</t>
    <phoneticPr fontId="10"/>
  </si>
  <si>
    <t>ビジネス
ヒューマン</t>
    <phoneticPr fontId="10"/>
  </si>
  <si>
    <t>就職活動
計画</t>
    <rPh sb="0" eb="2">
      <t>シュウショク</t>
    </rPh>
    <rPh sb="2" eb="4">
      <t>カツドウ</t>
    </rPh>
    <rPh sb="5" eb="7">
      <t>ケイカク</t>
    </rPh>
    <phoneticPr fontId="10"/>
  </si>
  <si>
    <t>職業生活
設計</t>
    <rPh sb="0" eb="2">
      <t>ショクギョウ</t>
    </rPh>
    <rPh sb="2" eb="4">
      <t>セイカツ</t>
    </rPh>
    <rPh sb="5" eb="7">
      <t>セッケイ</t>
    </rPh>
    <phoneticPr fontId="10"/>
  </si>
  <si>
    <t>学
科</t>
    <rPh sb="0" eb="1">
      <t>マナブ</t>
    </rPh>
    <rPh sb="3" eb="4">
      <t>カ</t>
    </rPh>
    <phoneticPr fontId="10"/>
  </si>
  <si>
    <t>実
技</t>
    <rPh sb="0" eb="1">
      <t>ジツ</t>
    </rPh>
    <rPh sb="3" eb="4">
      <t>ワザ</t>
    </rPh>
    <phoneticPr fontId="10"/>
  </si>
  <si>
    <t>作成ツール２</t>
    <rPh sb="0" eb="2">
      <t>サクセイ</t>
    </rPh>
    <phoneticPr fontId="10"/>
  </si>
  <si>
    <t>名称</t>
    <rPh sb="0" eb="2">
      <t>メイショウ</t>
    </rPh>
    <phoneticPr fontId="10"/>
  </si>
  <si>
    <t>Tel</t>
    <phoneticPr fontId="10"/>
  </si>
  <si>
    <t>訓練実施機関</t>
    <rPh sb="0" eb="2">
      <t>クンレン</t>
    </rPh>
    <rPh sb="2" eb="4">
      <t>ジッシ</t>
    </rPh>
    <rPh sb="4" eb="6">
      <t>キカン</t>
    </rPh>
    <phoneticPr fontId="10"/>
  </si>
  <si>
    <t>訓練実施施設・問い合わせ先</t>
    <rPh sb="0" eb="2">
      <t>クンレン</t>
    </rPh>
    <rPh sb="2" eb="4">
      <t>ジッシ</t>
    </rPh>
    <rPh sb="4" eb="6">
      <t>シセツ</t>
    </rPh>
    <rPh sb="7" eb="8">
      <t>ト</t>
    </rPh>
    <rPh sb="9" eb="10">
      <t>ア</t>
    </rPh>
    <rPh sb="12" eb="13">
      <t>サキ</t>
    </rPh>
    <phoneticPr fontId="10"/>
  </si>
  <si>
    <t>応募書類送付先</t>
    <rPh sb="0" eb="2">
      <t>オウボ</t>
    </rPh>
    <rPh sb="2" eb="4">
      <t>ショルイ</t>
    </rPh>
    <rPh sb="4" eb="6">
      <t>ソウフ</t>
    </rPh>
    <rPh sb="6" eb="7">
      <t>サキ</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</si>
</sst>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quot;人&quot;"/>
    <numFmt numFmtId="177" formatCode="#,##0&quot;時間&quot;"/>
    <numFmt numFmtId="178" formatCode="#,##0&quot;円&quot;"/>
    <numFmt numFmtId="179" formatCode="0&quot;H&quot;"/>
    <numFmt numFmtId="180" formatCode="00"/>
    <numFmt numFmtId="181" formatCode="m/d;@"/>
    <numFmt numFmtId="182" formatCode="m"/>
    <numFmt numFmtId="183" formatCode="ggge&quot;年&quot;m&quot;月&quot;d&quot;日&quot;\(aaa\)"/>
    <numFmt numFmtId="184" formatCode="#,###&quot;時間&quot;"/>
    <numFmt numFmtId="185" formatCode="0&quot;日&quot;"/>
    <numFmt numFmtId="186" formatCode="#"/>
  </numFmts>
  <fonts count="18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color indexed="8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6"/>
      <name val="ＭＳ Ｐゴシック"/>
      <family val="3"/>
      <charset val="128"/>
    </font>
    <font>
      <b/>
      <sz val="14"/>
      <name val="ＭＳ Ｐゴシック"/>
      <family val="3"/>
      <charset val="128"/>
    </font>
    <font>
      <sz val="11"/>
      <name val="ＭＳ Ｐゴシック"/>
      <family val="3"/>
      <charset val="128"/>
      <scheme val="major"/>
    </font>
    <font>
      <sz val="11"/>
      <color theme="1"/>
      <name val="ＭＳ Ｐゴシック"/>
      <family val="3"/>
      <charset val="128"/>
      <scheme val="major"/>
    </font>
    <font>
      <b/>
      <sz val="16"/>
      <name val="ＭＳ Ｐゴシック"/>
      <family val="3"/>
      <charset val="128"/>
      <scheme val="major"/>
    </font>
    <font>
      <sz val="14"/>
      <name val="ＭＳ Ｐゴシック"/>
      <family val="3"/>
      <charset val="128"/>
      <scheme val="major"/>
    </font>
    <font>
      <sz val="12"/>
      <name val="ＭＳ Ｐゴシック"/>
      <family val="3"/>
      <charset val="128"/>
      <scheme val="major"/>
    </font>
    <font>
      <sz val="10"/>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1"/>
      <color indexed="10"/>
      <name val="ＭＳ Ｐゴシック"/>
      <family val="3"/>
      <charset val="128"/>
    </font>
    <font>
      <sz val="8"/>
      <color indexed="81"/>
      <name val="ＭＳ Ｐゴシック"/>
      <family val="3"/>
      <charset val="128"/>
    </font>
    <font>
      <sz val="12"/>
      <name val="ＭＳ 明朝"/>
      <family val="1"/>
      <charset val="128"/>
    </font>
    <font>
      <b/>
      <sz val="9"/>
      <name val="ＭＳ Ｐゴシック"/>
      <family val="3"/>
      <charset val="128"/>
    </font>
    <font>
      <b/>
      <sz val="14"/>
      <name val="ＭＳ 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sz val="16"/>
      <color rgb="FFFF0000"/>
      <name val="ＭＳ 明朝"/>
      <family val="1"/>
      <charset val="128"/>
    </font>
    <font>
      <b/>
      <u/>
      <sz val="9"/>
      <color indexed="81"/>
      <name val="ＭＳ Ｐゴシック"/>
      <family val="3"/>
      <charset val="128"/>
    </font>
    <font>
      <b/>
      <u/>
      <sz val="12"/>
      <name val="ＭＳ 明朝"/>
      <family val="1"/>
      <charset val="128"/>
    </font>
    <font>
      <sz val="26"/>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8"/>
      <color rgb="FF0000FF"/>
      <name val="ＭＳ Ｐゴシック"/>
      <family val="3"/>
      <charset val="128"/>
    </font>
    <font>
      <sz val="9"/>
      <color rgb="FF0000FF"/>
      <name val="ＭＳ Ｐゴシック"/>
      <family val="3"/>
      <charset val="128"/>
    </font>
    <font>
      <i/>
      <sz val="10"/>
      <name val="ＭＳ Ｐゴシック"/>
      <family val="3"/>
      <charset val="128"/>
    </font>
    <font>
      <b/>
      <i/>
      <strike/>
      <sz val="10"/>
      <name val="ＭＳ Ｐゴシック"/>
      <family val="3"/>
      <charset val="128"/>
    </font>
    <font>
      <i/>
      <sz val="9"/>
      <name val="ＭＳ Ｐゴシック"/>
      <family val="3"/>
      <charset val="128"/>
    </font>
    <font>
      <sz val="9"/>
      <name val="ＭＳ Ｐゴシック"/>
      <family val="2"/>
      <charset val="128"/>
    </font>
    <font>
      <b/>
      <sz val="9"/>
      <color rgb="FFFF0000"/>
      <name val="ＭＳ Ｐゴシック"/>
      <family val="2"/>
      <charset val="128"/>
    </font>
    <font>
      <b/>
      <sz val="10"/>
      <name val="ＭＳ Ｐゴシック"/>
      <family val="3"/>
      <charset val="128"/>
    </font>
    <font>
      <sz val="9"/>
      <name val="ＭＳ Ｐゴシック"/>
      <family val="3"/>
      <charset val="128"/>
      <scheme val="minor"/>
    </font>
    <font>
      <sz val="11"/>
      <name val="ＭＳ Ｐゴシック"/>
      <family val="3"/>
      <charset val="128"/>
      <scheme val="minor"/>
    </font>
    <font>
      <strike/>
      <sz val="11"/>
      <name val="ＭＳ Ｐゴシック"/>
      <family val="3"/>
      <charset val="128"/>
    </font>
    <font>
      <u/>
      <sz val="12"/>
      <name val="ＭＳ Ｐゴシック"/>
      <family val="3"/>
      <charset val="128"/>
    </font>
    <font>
      <sz val="11"/>
      <color rgb="FF0000FF"/>
      <name val="ＭＳ ゴシック"/>
      <family val="3"/>
      <charset val="128"/>
    </font>
    <font>
      <sz val="10.5"/>
      <name val="ＭＳ ゴシック"/>
      <family val="3"/>
      <charset val="128"/>
    </font>
    <font>
      <sz val="10"/>
      <color rgb="FF0000FF"/>
      <name val="ＭＳ Ｐゴシック"/>
      <family val="3"/>
      <charset val="128"/>
    </font>
    <font>
      <strike/>
      <sz val="11"/>
      <color rgb="FF0000FF"/>
      <name val="ＭＳ Ｐゴシック"/>
      <family val="3"/>
      <charset val="128"/>
    </font>
    <font>
      <sz val="20"/>
      <name val="ＭＳ Ｐゴシック"/>
      <family val="3"/>
      <charset val="128"/>
    </font>
    <font>
      <sz val="6"/>
      <color theme="0"/>
      <name val="ＭＳ Ｐゴシック"/>
      <family val="3"/>
      <charset val="128"/>
    </font>
    <font>
      <sz val="6"/>
      <color theme="0" tint="-0.14999847407452621"/>
      <name val="ＭＳ Ｐゴシック"/>
      <family val="3"/>
      <charset val="128"/>
    </font>
    <font>
      <sz val="11"/>
      <color rgb="FFFF0000"/>
      <name val="ＭＳ ゴシック"/>
      <family val="3"/>
      <charset val="128"/>
    </font>
    <font>
      <sz val="11"/>
      <color rgb="FF00B050"/>
      <name val="ＭＳ ゴシック"/>
      <family val="3"/>
      <charset val="128"/>
    </font>
    <font>
      <sz val="11"/>
      <color rgb="FF0070C0"/>
      <name val="ＭＳ Ｐゴシック"/>
      <family val="3"/>
      <charset val="128"/>
    </font>
    <font>
      <sz val="12"/>
      <color rgb="FFFF0000"/>
      <name val="ＭＳ ゴシック"/>
      <family val="3"/>
      <charset val="128"/>
    </font>
    <font>
      <sz val="10"/>
      <color rgb="FFFF0000"/>
      <name val="ＭＳ ゴシック"/>
      <family val="3"/>
      <charset val="128"/>
    </font>
    <font>
      <sz val="12"/>
      <color rgb="FF0000FF"/>
      <name val="ＭＳ ゴシック"/>
      <family val="3"/>
      <charset val="128"/>
    </font>
    <font>
      <sz val="12"/>
      <color rgb="FF0000FF"/>
      <name val="ＭＳ Ｐゴシック"/>
      <family val="3"/>
      <charset val="128"/>
    </font>
    <font>
      <sz val="10"/>
      <color theme="1"/>
      <name val="ＭＳ Ｐゴシック"/>
      <family val="3"/>
      <charset val="128"/>
    </font>
    <font>
      <sz val="11"/>
      <color theme="1"/>
      <name val="ＭＳ Ｐゴシック"/>
      <family val="2"/>
      <charset val="128"/>
      <scheme val="minor"/>
    </font>
    <font>
      <sz val="11"/>
      <color theme="1"/>
      <name val="ＭＳ Ｐゴシック"/>
      <family val="3"/>
      <charset val="128"/>
    </font>
    <font>
      <sz val="12"/>
      <color theme="1"/>
      <name val="ＭＳ Ｐゴシック"/>
      <family val="3"/>
      <charset val="128"/>
    </font>
    <font>
      <sz val="16"/>
      <color theme="1"/>
      <name val="ＭＳ Ｐゴシック"/>
      <family val="3"/>
      <charset val="128"/>
    </font>
    <font>
      <sz val="10"/>
      <color indexed="81"/>
      <name val="ＭＳ Ｐゴシック"/>
      <family val="3"/>
      <charset val="128"/>
    </font>
    <font>
      <b/>
      <sz val="10"/>
      <color indexed="81"/>
      <name val="ＭＳ Ｐゴシック"/>
      <family val="3"/>
      <charset val="128"/>
    </font>
    <font>
      <u/>
      <sz val="16"/>
      <name val="ＭＳ Ｐゴシック"/>
      <family val="3"/>
      <charset val="128"/>
    </font>
    <font>
      <sz val="20"/>
      <name val="ＭＳ ゴシック"/>
      <family val="3"/>
      <charset val="128"/>
    </font>
    <font>
      <b/>
      <sz val="18"/>
      <name val="ＭＳ Ｐゴシック"/>
      <family val="3"/>
      <charset val="128"/>
    </font>
    <font>
      <sz val="18"/>
      <name val="ＭＳ Ｐ明朝"/>
      <family val="1"/>
      <charset val="128"/>
    </font>
    <font>
      <sz val="18"/>
      <color theme="1"/>
      <name val="ＭＳ Ｐゴシック"/>
      <family val="3"/>
      <charset val="128"/>
    </font>
    <font>
      <sz val="18"/>
      <color theme="1"/>
      <name val="ＭＳ Ｐ明朝"/>
      <family val="1"/>
      <charset val="128"/>
    </font>
    <font>
      <b/>
      <sz val="18"/>
      <color theme="1"/>
      <name val="ＭＳ Ｐ明朝"/>
      <family val="1"/>
      <charset val="128"/>
    </font>
    <font>
      <b/>
      <sz val="18"/>
      <name val="ＭＳ Ｐ明朝"/>
      <family val="1"/>
      <charset val="128"/>
    </font>
    <font>
      <b/>
      <sz val="14"/>
      <color indexed="81"/>
      <name val="ＭＳ Ｐゴシック"/>
      <family val="3"/>
      <charset val="128"/>
    </font>
    <font>
      <b/>
      <u/>
      <sz val="14"/>
      <color indexed="10"/>
      <name val="ＭＳ Ｐゴシック"/>
      <family val="3"/>
      <charset val="128"/>
    </font>
    <font>
      <sz val="10.5"/>
      <color theme="1"/>
      <name val="ＭＳ ゴシック"/>
      <family val="3"/>
      <charset val="128"/>
    </font>
    <font>
      <b/>
      <sz val="14"/>
      <color theme="1"/>
      <name val="ＭＳ ゴシック"/>
      <family val="3"/>
      <charset val="128"/>
    </font>
    <font>
      <sz val="10"/>
      <color rgb="FFFF0000"/>
      <name val="ＭＳ Ｐゴシック"/>
      <family val="3"/>
      <charset val="128"/>
    </font>
    <font>
      <sz val="18"/>
      <name val="ＭＳ Ｐゴシック"/>
      <family val="3"/>
      <charset val="128"/>
      <scheme val="minor"/>
    </font>
    <font>
      <sz val="9"/>
      <color theme="1"/>
      <name val="ＭＳ Ｐゴシック"/>
      <family val="3"/>
      <charset val="128"/>
      <scheme val="minor"/>
    </font>
    <font>
      <sz val="6"/>
      <color theme="0" tint="-0.14999847407452621"/>
      <name val="ＭＳ ゴシック"/>
      <family val="3"/>
      <charset val="128"/>
    </font>
    <font>
      <sz val="18"/>
      <color theme="3"/>
      <name val="ＭＳ Ｐゴシック"/>
      <family val="2"/>
      <charset val="128"/>
      <scheme val="major"/>
    </font>
    <font>
      <sz val="18"/>
      <name val="Meiryo UI"/>
      <family val="3"/>
      <charset val="128"/>
    </font>
    <font>
      <sz val="6"/>
      <name val="ＭＳ Ｐゴシック"/>
      <family val="3"/>
      <charset val="128"/>
      <scheme val="minor"/>
    </font>
    <font>
      <sz val="11"/>
      <color theme="1"/>
      <name val="ＭＳ Ｐゴシック"/>
      <family val="2"/>
      <scheme val="minor"/>
    </font>
    <font>
      <sz val="10"/>
      <name val="Meiryo UI"/>
      <family val="3"/>
      <charset val="128"/>
    </font>
    <font>
      <sz val="11"/>
      <color theme="0"/>
      <name val="ＭＳ ゴシック"/>
      <family val="3"/>
      <charset val="128"/>
    </font>
    <font>
      <sz val="12"/>
      <name val="メイリオ"/>
      <family val="3"/>
      <charset val="128"/>
    </font>
    <font>
      <b/>
      <sz val="12"/>
      <name val="メイリオ"/>
      <family val="3"/>
      <charset val="128"/>
    </font>
    <font>
      <b/>
      <sz val="12"/>
      <color theme="1"/>
      <name val="メイリオ"/>
      <family val="3"/>
      <charset val="128"/>
    </font>
    <font>
      <b/>
      <sz val="11"/>
      <name val="メイリオ"/>
      <family val="3"/>
      <charset val="128"/>
    </font>
    <font>
      <sz val="12"/>
      <color rgb="FFFF0000"/>
      <name val="メイリオ"/>
      <family val="3"/>
      <charset val="128"/>
    </font>
    <font>
      <b/>
      <sz val="12"/>
      <color theme="1"/>
      <name val="ＭＳ ゴシック"/>
      <family val="3"/>
      <charset val="128"/>
    </font>
    <font>
      <b/>
      <sz val="12"/>
      <name val="ＭＳ ゴシック"/>
      <family val="3"/>
      <charset val="128"/>
    </font>
    <font>
      <sz val="18"/>
      <color rgb="FFFF0000"/>
      <name val="ＭＳ Ｐ明朝"/>
      <family val="1"/>
      <charset val="128"/>
    </font>
    <font>
      <sz val="14"/>
      <color theme="1"/>
      <name val="ＭＳ Ｐゴシック"/>
      <family val="3"/>
      <charset val="128"/>
    </font>
    <font>
      <sz val="16"/>
      <color theme="1"/>
      <name val="ＭＳ 明朝"/>
      <family val="1"/>
      <charset val="128"/>
    </font>
    <font>
      <sz val="13"/>
      <color theme="1"/>
      <name val="ＭＳ ゴシック"/>
      <family val="3"/>
      <charset val="128"/>
    </font>
    <font>
      <sz val="28"/>
      <color rgb="FFFF0000"/>
      <name val="ＭＳ ゴシック"/>
      <family val="3"/>
      <charset val="128"/>
    </font>
    <font>
      <u/>
      <sz val="12"/>
      <color rgb="FFFF0000"/>
      <name val="ＭＳ Ｐゴシック"/>
      <family val="3"/>
      <charset val="128"/>
    </font>
    <font>
      <sz val="12"/>
      <color rgb="FFFF0000"/>
      <name val="ＭＳ Ｐゴシック"/>
      <family val="3"/>
      <charset val="128"/>
    </font>
    <font>
      <sz val="14"/>
      <color rgb="FF0000FF"/>
      <name val="ＭＳ ゴシック"/>
      <family val="3"/>
      <charset val="128"/>
    </font>
    <font>
      <b/>
      <sz val="14"/>
      <color rgb="FF0000FF"/>
      <name val="ＭＳ ゴシック"/>
      <family val="3"/>
      <charset val="128"/>
    </font>
    <font>
      <sz val="11"/>
      <color rgb="FFFF0000"/>
      <name val="ＭＳ Ｐゴシック"/>
      <family val="3"/>
      <charset val="128"/>
      <scheme val="major"/>
    </font>
    <font>
      <sz val="8"/>
      <color rgb="FFFF0000"/>
      <name val="ＭＳ Ｐゴシック"/>
      <family val="3"/>
      <charset val="128"/>
      <scheme val="minor"/>
    </font>
    <font>
      <b/>
      <sz val="18"/>
      <color indexed="10"/>
      <name val="ＭＳ Ｐゴシック"/>
      <family val="3"/>
      <charset val="128"/>
    </font>
    <font>
      <sz val="16"/>
      <color theme="1"/>
      <name val="ＭＳ Ｐゴシック"/>
      <family val="2"/>
      <scheme val="minor"/>
    </font>
    <font>
      <sz val="12"/>
      <color theme="1"/>
      <name val="メイリオ"/>
      <family val="3"/>
      <charset val="128"/>
    </font>
    <font>
      <sz val="11"/>
      <name val="ＭＳ Ｐゴシック"/>
      <family val="2"/>
      <scheme val="minor"/>
    </font>
    <font>
      <sz val="14"/>
      <name val="メイリオ"/>
      <family val="3"/>
      <charset val="128"/>
    </font>
    <font>
      <sz val="18"/>
      <color rgb="FFFF0000"/>
      <name val="ＭＳ Ｐゴシック"/>
      <family val="3"/>
      <charset val="128"/>
    </font>
    <font>
      <sz val="14"/>
      <color rgb="FFFF0000"/>
      <name val="ＭＳ 明朝"/>
      <family val="1"/>
      <charset val="128"/>
    </font>
    <font>
      <sz val="9"/>
      <color rgb="FFFF0000"/>
      <name val="ＭＳ Ｐゴシック"/>
      <family val="3"/>
      <charset val="128"/>
      <scheme val="minor"/>
    </font>
    <font>
      <b/>
      <sz val="12"/>
      <color rgb="FFFF0000"/>
      <name val="ＭＳ ゴシック"/>
      <family val="3"/>
      <charset val="128"/>
    </font>
    <font>
      <b/>
      <sz val="18"/>
      <color rgb="FFFF0000"/>
      <name val="ＭＳ Ｐ明朝"/>
      <family val="1"/>
      <charset val="128"/>
    </font>
    <font>
      <b/>
      <sz val="14"/>
      <color rgb="FFFF0000"/>
      <name val="ＭＳ ゴシック"/>
      <family val="3"/>
      <charset val="128"/>
    </font>
    <font>
      <sz val="18"/>
      <color rgb="FFFF0000"/>
      <name val="ＭＳ Ｐゴシック"/>
      <family val="3"/>
      <charset val="128"/>
      <scheme val="minor"/>
    </font>
    <font>
      <sz val="2"/>
      <name val="ＭＳ Ｐゴシック"/>
      <family val="3"/>
      <charset val="128"/>
    </font>
    <font>
      <sz val="12"/>
      <name val="HG創英角ﾎﾟｯﾌﾟ体"/>
      <family val="3"/>
      <charset val="128"/>
    </font>
    <font>
      <sz val="16"/>
      <name val="HG創英角ﾎﾟｯﾌﾟ体"/>
      <family val="3"/>
      <charset val="128"/>
    </font>
    <font>
      <sz val="18"/>
      <name val="HG創英角ｺﾞｼｯｸUB"/>
      <family val="3"/>
      <charset val="128"/>
    </font>
    <font>
      <sz val="18"/>
      <name val="HGP創英角ｺﾞｼｯｸUB"/>
      <family val="3"/>
      <charset val="128"/>
    </font>
  </fonts>
  <fills count="1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rgb="FFCCFFCC"/>
        <bgColor indexed="64"/>
      </patternFill>
    </fill>
    <fill>
      <patternFill patternType="solid">
        <fgColor theme="0" tint="-0.14999847407452621"/>
        <bgColor indexed="64"/>
      </patternFill>
    </fill>
    <fill>
      <patternFill patternType="solid">
        <fgColor rgb="FFDDDDDD"/>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FDCDC"/>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CCFFFF"/>
        <bgColor indexed="64"/>
      </patternFill>
    </fill>
  </fills>
  <borders count="21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ashed">
        <color indexed="64"/>
      </left>
      <right style="dashed">
        <color indexed="64"/>
      </right>
      <top/>
      <bottom style="thin">
        <color indexed="64"/>
      </bottom>
      <diagonal/>
    </border>
    <border>
      <left/>
      <right style="dashed">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thin">
        <color indexed="64"/>
      </right>
      <top style="hair">
        <color indexed="64"/>
      </top>
      <bottom/>
      <diagonal/>
    </border>
    <border>
      <left/>
      <right style="medium">
        <color indexed="64"/>
      </right>
      <top style="hair">
        <color indexed="64"/>
      </top>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left style="dashed">
        <color indexed="64"/>
      </left>
      <right style="dotted">
        <color indexed="64"/>
      </right>
      <top style="thin">
        <color indexed="64"/>
      </top>
      <bottom/>
      <diagonal/>
    </border>
    <border>
      <left style="dotted">
        <color indexed="64"/>
      </left>
      <right style="dashed">
        <color indexed="64"/>
      </right>
      <top style="thin">
        <color indexed="64"/>
      </top>
      <bottom/>
      <diagonal/>
    </border>
    <border>
      <left style="dashed">
        <color indexed="64"/>
      </left>
      <right style="dotted">
        <color indexed="64"/>
      </right>
      <top/>
      <bottom/>
      <diagonal/>
    </border>
    <border>
      <left style="dotted">
        <color indexed="64"/>
      </left>
      <right style="dashed">
        <color indexed="64"/>
      </right>
      <top/>
      <bottom/>
      <diagonal/>
    </border>
    <border>
      <left style="dashed">
        <color indexed="64"/>
      </left>
      <right style="dotted">
        <color indexed="64"/>
      </right>
      <top/>
      <bottom style="thin">
        <color indexed="64"/>
      </bottom>
      <diagonal/>
    </border>
    <border>
      <left style="dotted">
        <color indexed="64"/>
      </left>
      <right style="dashed">
        <color indexed="64"/>
      </right>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dashed">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top style="hair">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diagonalDown="1">
      <left style="thin">
        <color indexed="64"/>
      </left>
      <right style="thin">
        <color indexed="64"/>
      </right>
      <top style="medium">
        <color indexed="64"/>
      </top>
      <bottom style="thin">
        <color indexed="64"/>
      </bottom>
      <diagonal style="hair">
        <color indexed="64"/>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ashed">
        <color indexed="64"/>
      </left>
      <right style="thin">
        <color indexed="64"/>
      </right>
      <top style="thin">
        <color indexed="64"/>
      </top>
      <bottom style="hair">
        <color indexed="64"/>
      </bottom>
      <diagonal/>
    </border>
    <border>
      <left style="dashed">
        <color indexed="64"/>
      </left>
      <right style="thin">
        <color indexed="64"/>
      </right>
      <top style="hair">
        <color indexed="64"/>
      </top>
      <bottom style="thin">
        <color indexed="64"/>
      </bottom>
      <diagonal/>
    </border>
  </borders>
  <cellStyleXfs count="65">
    <xf numFmtId="0" fontId="0" fillId="0" borderId="0"/>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7" fillId="0" borderId="0">
      <alignment vertical="center"/>
    </xf>
    <xf numFmtId="0" fontId="7" fillId="0" borderId="0">
      <alignment vertical="center"/>
    </xf>
    <xf numFmtId="0" fontId="12" fillId="0" borderId="0"/>
    <xf numFmtId="0" fontId="37" fillId="0" borderId="0" applyNumberFormat="0" applyFill="0" applyBorder="0" applyAlignment="0" applyProtection="0">
      <alignment vertical="top"/>
      <protection locked="0"/>
    </xf>
    <xf numFmtId="0" fontId="12" fillId="0" borderId="0"/>
    <xf numFmtId="0" fontId="7" fillId="0" borderId="0">
      <alignment vertical="center"/>
    </xf>
    <xf numFmtId="0" fontId="30" fillId="0" borderId="0">
      <alignment vertical="center"/>
    </xf>
    <xf numFmtId="0" fontId="64" fillId="0" borderId="0">
      <alignment vertical="center"/>
    </xf>
    <xf numFmtId="0" fontId="12" fillId="0" borderId="0">
      <alignment vertical="center"/>
    </xf>
    <xf numFmtId="0" fontId="7" fillId="0" borderId="0">
      <alignment vertical="center"/>
    </xf>
    <xf numFmtId="0" fontId="64" fillId="0" borderId="0">
      <alignment vertical="center"/>
    </xf>
    <xf numFmtId="0" fontId="7" fillId="0" borderId="0">
      <alignment vertical="center"/>
    </xf>
    <xf numFmtId="0" fontId="7" fillId="0" borderId="0">
      <alignment vertical="center"/>
    </xf>
    <xf numFmtId="0" fontId="12" fillId="0" borderId="0"/>
    <xf numFmtId="0" fontId="86" fillId="0" borderId="0" applyFill="0" applyBorder="0" applyAlignment="0"/>
    <xf numFmtId="38" fontId="87" fillId="2" borderId="0" applyNumberFormat="0" applyBorder="0" applyAlignment="0" applyProtection="0"/>
    <xf numFmtId="0" fontId="88" fillId="0" borderId="54" applyNumberFormat="0" applyAlignment="0" applyProtection="0">
      <alignment horizontal="left" vertical="center"/>
    </xf>
    <xf numFmtId="0" fontId="88" fillId="0" borderId="4">
      <alignment horizontal="left" vertical="center"/>
    </xf>
    <xf numFmtId="10" fontId="87" fillId="5" borderId="2" applyNumberFormat="0" applyBorder="0" applyAlignment="0" applyProtection="0"/>
    <xf numFmtId="0" fontId="86" fillId="0" borderId="0"/>
    <xf numFmtId="0" fontId="89" fillId="0" borderId="0"/>
    <xf numFmtId="10" fontId="89" fillId="0" borderId="0" applyFont="0" applyFill="0" applyBorder="0" applyAlignment="0" applyProtection="0"/>
    <xf numFmtId="9" fontId="12" fillId="0" borderId="0" applyFont="0" applyFill="0" applyBorder="0" applyAlignment="0" applyProtection="0">
      <alignment vertical="center"/>
    </xf>
    <xf numFmtId="38" fontId="12" fillId="0" borderId="0" applyFont="0" applyFill="0" applyBorder="0" applyAlignment="0" applyProtection="0"/>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xf numFmtId="0" fontId="12" fillId="0" borderId="0">
      <alignment vertical="center"/>
    </xf>
    <xf numFmtId="0" fontId="12" fillId="0" borderId="0">
      <alignment vertical="center"/>
    </xf>
    <xf numFmtId="0" fontId="12" fillId="0" borderId="0"/>
    <xf numFmtId="0" fontId="12" fillId="0" borderId="0">
      <alignment vertical="center"/>
    </xf>
    <xf numFmtId="0" fontId="12" fillId="0" borderId="0">
      <alignment vertical="center"/>
    </xf>
    <xf numFmtId="0" fontId="65" fillId="0" borderId="0">
      <alignment vertical="center"/>
    </xf>
    <xf numFmtId="0" fontId="12" fillId="0" borderId="0"/>
    <xf numFmtId="0" fontId="12" fillId="0" borderId="0"/>
    <xf numFmtId="0" fontId="7" fillId="0" borderId="0">
      <alignment vertical="center"/>
    </xf>
    <xf numFmtId="0" fontId="24" fillId="0" borderId="0">
      <alignment vertical="center"/>
    </xf>
    <xf numFmtId="0" fontId="19" fillId="0" borderId="0"/>
    <xf numFmtId="0" fontId="91" fillId="0" borderId="0">
      <alignment vertical="center"/>
    </xf>
    <xf numFmtId="38" fontId="91"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121" fillId="0" borderId="0">
      <alignment vertical="center"/>
    </xf>
    <xf numFmtId="0" fontId="4" fillId="0" borderId="0">
      <alignment vertical="center"/>
    </xf>
    <xf numFmtId="0" fontId="3"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 fillId="0" borderId="0">
      <alignment vertical="center"/>
    </xf>
    <xf numFmtId="0" fontId="2" fillId="0" borderId="0">
      <alignment vertical="center"/>
    </xf>
    <xf numFmtId="0" fontId="12" fillId="0" borderId="0">
      <alignment vertical="center"/>
    </xf>
    <xf numFmtId="0" fontId="12" fillId="0" borderId="0">
      <alignment vertical="center"/>
    </xf>
    <xf numFmtId="0" fontId="12" fillId="0" borderId="0">
      <alignment vertical="center"/>
    </xf>
    <xf numFmtId="0" fontId="2" fillId="0" borderId="0">
      <alignment vertical="center"/>
    </xf>
    <xf numFmtId="0" fontId="2" fillId="0" borderId="0">
      <alignment vertical="center"/>
    </xf>
    <xf numFmtId="0" fontId="2" fillId="0" borderId="0">
      <alignment vertical="center"/>
    </xf>
    <xf numFmtId="0" fontId="12" fillId="0" borderId="0"/>
    <xf numFmtId="0" fontId="1" fillId="0" borderId="0">
      <alignment vertical="center"/>
    </xf>
    <xf numFmtId="0" fontId="143" fillId="0" borderId="0" applyNumberFormat="0" applyFill="0" applyBorder="0" applyAlignment="0" applyProtection="0">
      <alignment vertical="center"/>
    </xf>
    <xf numFmtId="0" fontId="146" fillId="0" borderId="0"/>
  </cellStyleXfs>
  <cellXfs count="3269">
    <xf numFmtId="0" fontId="0" fillId="0" borderId="0" xfId="0"/>
    <xf numFmtId="0" fontId="8" fillId="0" borderId="0" xfId="3" applyFont="1" applyFill="1" applyAlignment="1">
      <alignment vertical="center"/>
    </xf>
    <xf numFmtId="0" fontId="11" fillId="0" borderId="0" xfId="3" applyFont="1" applyFill="1">
      <alignment vertical="center"/>
    </xf>
    <xf numFmtId="0" fontId="11" fillId="0" borderId="0" xfId="3" applyFont="1" applyFill="1" applyAlignment="1">
      <alignment horizontal="center" vertical="center"/>
    </xf>
    <xf numFmtId="0" fontId="12" fillId="0" borderId="0" xfId="4" applyFont="1">
      <alignment vertical="center"/>
    </xf>
    <xf numFmtId="38" fontId="12" fillId="0" borderId="0" xfId="1" applyFont="1">
      <alignment vertical="center"/>
    </xf>
    <xf numFmtId="0" fontId="17" fillId="0" borderId="0" xfId="0" applyFont="1" applyFill="1" applyAlignment="1">
      <alignment vertical="center"/>
    </xf>
    <xf numFmtId="0" fontId="17" fillId="0" borderId="0" xfId="0" applyFont="1" applyFill="1" applyAlignment="1">
      <alignment horizontal="left" vertical="center"/>
    </xf>
    <xf numFmtId="0" fontId="17" fillId="0" borderId="0" xfId="0" applyFont="1" applyAlignment="1">
      <alignment horizontal="left" vertical="center"/>
    </xf>
    <xf numFmtId="0" fontId="17" fillId="0" borderId="0" xfId="0" applyFont="1" applyFill="1" applyAlignment="1">
      <alignment horizontal="right" vertical="center"/>
    </xf>
    <xf numFmtId="0" fontId="8" fillId="0" borderId="0" xfId="0" applyFont="1" applyFill="1" applyAlignment="1">
      <alignment horizontal="right" vertical="center"/>
    </xf>
    <xf numFmtId="0" fontId="18" fillId="0" borderId="0" xfId="0" applyFont="1" applyFill="1" applyAlignment="1">
      <alignment horizontal="right" vertical="center"/>
    </xf>
    <xf numFmtId="0" fontId="19" fillId="0" borderId="0" xfId="0" applyFont="1" applyFill="1" applyAlignment="1">
      <alignment vertical="center"/>
    </xf>
    <xf numFmtId="0" fontId="20" fillId="0" borderId="0" xfId="0" applyFont="1" applyFill="1" applyAlignment="1">
      <alignment vertical="center"/>
    </xf>
    <xf numFmtId="0" fontId="20" fillId="0" borderId="0" xfId="0" applyFont="1" applyAlignment="1">
      <alignment vertical="center"/>
    </xf>
    <xf numFmtId="49" fontId="12" fillId="0" borderId="0" xfId="5" applyNumberFormat="1" applyFont="1" applyFill="1" applyBorder="1"/>
    <xf numFmtId="0" fontId="19" fillId="0" borderId="0" xfId="0" applyFont="1" applyFill="1" applyBorder="1" applyAlignment="1">
      <alignment vertical="center"/>
    </xf>
    <xf numFmtId="0" fontId="21" fillId="0" borderId="0" xfId="0" applyFont="1" applyFill="1" applyAlignment="1">
      <alignment vertical="center" shrinkToFit="1"/>
    </xf>
    <xf numFmtId="0" fontId="19" fillId="0" borderId="0" xfId="0" applyFont="1" applyFill="1" applyAlignment="1">
      <alignment horizontal="center" vertical="center"/>
    </xf>
    <xf numFmtId="0" fontId="19" fillId="0" borderId="0" xfId="0" applyFont="1" applyFill="1" applyAlignment="1">
      <alignment vertical="center" shrinkToFit="1"/>
    </xf>
    <xf numFmtId="0" fontId="17" fillId="0" borderId="0" xfId="0" applyFont="1" applyFill="1" applyAlignment="1">
      <alignment vertical="center" shrinkToFit="1"/>
    </xf>
    <xf numFmtId="0" fontId="19" fillId="0" borderId="0" xfId="0" applyFont="1" applyFill="1" applyAlignment="1">
      <alignment horizontal="right" vertical="center"/>
    </xf>
    <xf numFmtId="0" fontId="19" fillId="0" borderId="0" xfId="0" applyFont="1" applyFill="1" applyAlignment="1">
      <alignment horizontal="left" vertical="center"/>
    </xf>
    <xf numFmtId="0" fontId="22" fillId="0" borderId="0" xfId="0" applyFont="1" applyFill="1" applyAlignment="1">
      <alignment horizontal="center" vertical="center"/>
    </xf>
    <xf numFmtId="0" fontId="17" fillId="0" borderId="0" xfId="0" applyFont="1" applyFill="1" applyAlignment="1" applyProtection="1">
      <alignment vertical="center"/>
    </xf>
    <xf numFmtId="0" fontId="17" fillId="0" borderId="0" xfId="0" applyFont="1" applyFill="1" applyAlignment="1">
      <alignment horizontal="center" vertical="center" shrinkToFit="1"/>
    </xf>
    <xf numFmtId="0" fontId="19" fillId="0" borderId="0" xfId="0" applyFont="1" applyFill="1" applyAlignment="1">
      <alignment horizontal="center" vertical="center" shrinkToFit="1"/>
    </xf>
    <xf numFmtId="0" fontId="17" fillId="0" borderId="0" xfId="0" applyFont="1" applyFill="1" applyAlignment="1">
      <alignment horizontal="left" vertical="center" wrapText="1"/>
    </xf>
    <xf numFmtId="0" fontId="17" fillId="0" borderId="0" xfId="0" applyFont="1" applyFill="1" applyAlignment="1">
      <alignment vertical="center" wrapText="1"/>
    </xf>
    <xf numFmtId="0" fontId="24" fillId="0" borderId="0" xfId="0" applyFont="1" applyFill="1" applyAlignment="1">
      <alignment horizontal="left" vertical="center"/>
    </xf>
    <xf numFmtId="0" fontId="17" fillId="0" borderId="0" xfId="0" applyFont="1" applyFill="1" applyBorder="1" applyAlignment="1">
      <alignment horizontal="center" vertical="center"/>
    </xf>
    <xf numFmtId="0" fontId="17" fillId="0" borderId="0" xfId="0" applyFont="1" applyFill="1" applyBorder="1" applyAlignment="1">
      <alignment vertical="center"/>
    </xf>
    <xf numFmtId="0" fontId="25" fillId="0" borderId="0" xfId="0" applyFont="1" applyFill="1" applyAlignment="1">
      <alignment horizontal="left" vertical="top" wrapText="1"/>
    </xf>
    <xf numFmtId="0" fontId="26" fillId="0" borderId="2" xfId="0" applyFont="1" applyFill="1" applyBorder="1" applyAlignment="1" applyProtection="1">
      <alignment horizontal="center" vertical="center"/>
      <protection locked="0"/>
    </xf>
    <xf numFmtId="0" fontId="21" fillId="0" borderId="5" xfId="0" applyFont="1" applyFill="1" applyBorder="1" applyAlignment="1">
      <alignment horizontal="right" vertical="center" wrapText="1"/>
    </xf>
    <xf numFmtId="0" fontId="21" fillId="0" borderId="0" xfId="0" applyFont="1" applyFill="1" applyAlignment="1">
      <alignment vertical="center"/>
    </xf>
    <xf numFmtId="0" fontId="17" fillId="0" borderId="4" xfId="0" applyFont="1" applyFill="1" applyBorder="1" applyAlignment="1">
      <alignment vertical="center" wrapText="1"/>
    </xf>
    <xf numFmtId="0" fontId="17" fillId="0" borderId="0" xfId="0" applyFont="1" applyFill="1" applyAlignment="1">
      <alignment horizontal="left" vertical="center" shrinkToFit="1"/>
    </xf>
    <xf numFmtId="0" fontId="17" fillId="0" borderId="0" xfId="0" applyFont="1" applyFill="1" applyAlignment="1">
      <alignment vertical="top" wrapText="1"/>
    </xf>
    <xf numFmtId="0" fontId="17" fillId="0" borderId="1" xfId="0" applyFont="1" applyFill="1" applyBorder="1" applyAlignment="1">
      <alignment vertical="center"/>
    </xf>
    <xf numFmtId="0" fontId="17" fillId="0" borderId="1" xfId="0" applyFont="1" applyFill="1" applyBorder="1" applyAlignment="1">
      <alignment horizontal="center" vertical="center"/>
    </xf>
    <xf numFmtId="0" fontId="17" fillId="0" borderId="1" xfId="0" applyFont="1" applyFill="1" applyBorder="1" applyAlignment="1">
      <alignment horizontal="right" vertical="center"/>
    </xf>
    <xf numFmtId="0" fontId="17" fillId="0" borderId="0" xfId="0" applyFont="1" applyFill="1" applyBorder="1" applyAlignment="1">
      <alignment horizontal="left" vertical="center"/>
    </xf>
    <xf numFmtId="0" fontId="17" fillId="0" borderId="0" xfId="0" applyFont="1" applyFill="1" applyAlignment="1">
      <alignment horizontal="right" vertical="top"/>
    </xf>
    <xf numFmtId="0" fontId="17" fillId="0" borderId="5" xfId="0" applyFont="1" applyFill="1" applyBorder="1" applyAlignment="1">
      <alignment vertical="center"/>
    </xf>
    <xf numFmtId="0" fontId="19" fillId="0" borderId="0" xfId="0" applyFont="1" applyFill="1" applyBorder="1" applyAlignment="1">
      <alignment horizontal="center" vertical="center" shrinkToFit="1"/>
    </xf>
    <xf numFmtId="0" fontId="24" fillId="0" borderId="0" xfId="0" applyFont="1" applyFill="1" applyBorder="1" applyAlignment="1"/>
    <xf numFmtId="0" fontId="17" fillId="0" borderId="8" xfId="0" applyFont="1" applyFill="1" applyBorder="1" applyAlignment="1">
      <alignment vertical="center"/>
    </xf>
    <xf numFmtId="0" fontId="17" fillId="0" borderId="9" xfId="0" applyFont="1" applyFill="1" applyBorder="1" applyAlignment="1">
      <alignment vertical="center"/>
    </xf>
    <xf numFmtId="0" fontId="17" fillId="0" borderId="6" xfId="0" applyFont="1" applyFill="1" applyBorder="1" applyAlignment="1">
      <alignment vertical="center"/>
    </xf>
    <xf numFmtId="0" fontId="17" fillId="0" borderId="7" xfId="0" applyFont="1" applyFill="1" applyBorder="1" applyAlignment="1">
      <alignment vertical="center"/>
    </xf>
    <xf numFmtId="0" fontId="17" fillId="0" borderId="11" xfId="0" applyFont="1" applyFill="1" applyBorder="1" applyAlignment="1">
      <alignment vertical="center"/>
    </xf>
    <xf numFmtId="0" fontId="17" fillId="0" borderId="12" xfId="0" applyFont="1" applyFill="1" applyBorder="1" applyAlignment="1">
      <alignment vertical="center"/>
    </xf>
    <xf numFmtId="0" fontId="25" fillId="0" borderId="0" xfId="0" applyFont="1" applyAlignment="1">
      <alignment vertical="center"/>
    </xf>
    <xf numFmtId="0" fontId="0" fillId="0" borderId="0" xfId="0" applyFont="1" applyFill="1" applyBorder="1" applyAlignment="1">
      <alignment vertical="center"/>
    </xf>
    <xf numFmtId="0" fontId="18" fillId="0" borderId="0" xfId="0" applyFont="1" applyFill="1" applyBorder="1" applyAlignment="1">
      <alignment vertical="center"/>
    </xf>
    <xf numFmtId="0" fontId="29" fillId="0" borderId="0" xfId="0" applyFont="1" applyFill="1" applyBorder="1" applyAlignment="1">
      <alignment vertical="center"/>
    </xf>
    <xf numFmtId="0" fontId="30"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0" fillId="0" borderId="0" xfId="0" applyFont="1" applyFill="1" applyAlignment="1">
      <alignment horizontal="center"/>
    </xf>
    <xf numFmtId="0" fontId="13" fillId="0" borderId="0" xfId="0" applyFont="1" applyFill="1" applyAlignment="1"/>
    <xf numFmtId="0" fontId="0" fillId="0" borderId="0" xfId="0" applyFont="1" applyFill="1" applyBorder="1"/>
    <xf numFmtId="0" fontId="30" fillId="0" borderId="9" xfId="0" applyFont="1" applyFill="1" applyBorder="1" applyAlignment="1">
      <alignment horizontal="left" vertical="center" wrapText="1"/>
    </xf>
    <xf numFmtId="0" fontId="0" fillId="0" borderId="1" xfId="0" applyFont="1" applyFill="1" applyBorder="1" applyAlignment="1">
      <alignment horizontal="left" vertical="center"/>
    </xf>
    <xf numFmtId="0" fontId="0" fillId="0" borderId="1" xfId="0" applyFont="1" applyFill="1" applyBorder="1"/>
    <xf numFmtId="0" fontId="0" fillId="0" borderId="0" xfId="0" applyFont="1" applyFill="1" applyBorder="1" applyAlignment="1">
      <alignment horizontal="center" vertical="center"/>
    </xf>
    <xf numFmtId="0" fontId="30" fillId="0" borderId="0" xfId="0" applyFont="1" applyFill="1"/>
    <xf numFmtId="0" fontId="0" fillId="0" borderId="0" xfId="0" applyFill="1" applyAlignment="1">
      <alignment horizontal="right" vertical="top"/>
    </xf>
    <xf numFmtId="0" fontId="0" fillId="0" borderId="0" xfId="0" applyFont="1" applyFill="1" applyAlignment="1">
      <alignment horizontal="left" vertical="center"/>
    </xf>
    <xf numFmtId="0" fontId="13" fillId="0" borderId="0" xfId="0" applyFont="1" applyFill="1" applyAlignment="1">
      <alignment horizontal="right" vertical="center"/>
    </xf>
    <xf numFmtId="0" fontId="0" fillId="0" borderId="2" xfId="0" applyFont="1" applyFill="1" applyBorder="1" applyAlignment="1">
      <alignment horizontal="center" vertical="center"/>
    </xf>
    <xf numFmtId="0" fontId="26" fillId="0" borderId="2" xfId="0" applyFont="1" applyFill="1" applyBorder="1" applyAlignment="1" applyProtection="1">
      <alignment horizontal="center" vertical="center"/>
    </xf>
    <xf numFmtId="0" fontId="13" fillId="0" borderId="2" xfId="0"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2" xfId="0" applyFont="1" applyFill="1" applyBorder="1" applyAlignment="1">
      <alignment horizontal="center" vertical="center" wrapText="1"/>
    </xf>
    <xf numFmtId="0" fontId="31" fillId="0" borderId="10" xfId="0" applyFont="1" applyFill="1" applyBorder="1" applyAlignment="1">
      <alignment horizontal="left" vertical="center" wrapText="1" shrinkToFit="1"/>
    </xf>
    <xf numFmtId="0" fontId="13" fillId="0" borderId="0" xfId="0" applyFont="1" applyFill="1"/>
    <xf numFmtId="0" fontId="13" fillId="0" borderId="0" xfId="0" applyFont="1" applyFill="1" applyBorder="1" applyAlignment="1">
      <alignment vertical="top"/>
    </xf>
    <xf numFmtId="0" fontId="13" fillId="0" borderId="0" xfId="0" applyFont="1" applyFill="1" applyBorder="1" applyAlignment="1">
      <alignment horizontal="left" vertical="center" shrinkToFit="1"/>
    </xf>
    <xf numFmtId="0" fontId="13" fillId="0" borderId="0" xfId="0" applyFont="1" applyFill="1" applyBorder="1" applyAlignment="1">
      <alignment horizontal="left" vertical="center"/>
    </xf>
    <xf numFmtId="0" fontId="13" fillId="0" borderId="0" xfId="0" applyFont="1" applyFill="1" applyBorder="1" applyAlignment="1">
      <alignment horizontal="left" vertical="center" wrapText="1" shrinkToFit="1"/>
    </xf>
    <xf numFmtId="0" fontId="13" fillId="0" borderId="0" xfId="0" applyFont="1" applyFill="1" applyBorder="1" applyAlignment="1">
      <alignment horizontal="center" vertical="top" shrinkToFit="1"/>
    </xf>
    <xf numFmtId="0" fontId="13" fillId="0" borderId="0" xfId="0" applyFont="1" applyFill="1" applyBorder="1" applyAlignment="1">
      <alignment horizontal="center" shrinkToFit="1"/>
    </xf>
    <xf numFmtId="0" fontId="13" fillId="0" borderId="0" xfId="0" applyFont="1" applyFill="1" applyAlignment="1">
      <alignment wrapText="1"/>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11" xfId="0" applyFont="1" applyFill="1" applyBorder="1"/>
    <xf numFmtId="0" fontId="0" fillId="0" borderId="2" xfId="0" applyFont="1" applyFill="1" applyBorder="1" applyAlignment="1">
      <alignment horizontal="center" vertical="center" shrinkToFit="1"/>
    </xf>
    <xf numFmtId="0" fontId="13" fillId="0" borderId="1" xfId="0" applyFont="1" applyFill="1" applyBorder="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9" xfId="0" applyFont="1" applyFill="1" applyBorder="1" applyAlignment="1">
      <alignment horizontal="centerContinuous" vertical="center"/>
    </xf>
    <xf numFmtId="0" fontId="0" fillId="0" borderId="30" xfId="0" applyFont="1" applyFill="1" applyBorder="1" applyAlignment="1">
      <alignment horizontal="centerContinuous" vertical="center"/>
    </xf>
    <xf numFmtId="0" fontId="0" fillId="0" borderId="31" xfId="0" applyFont="1" applyFill="1" applyBorder="1" applyAlignment="1">
      <alignment horizontal="centerContinuous" vertical="center"/>
    </xf>
    <xf numFmtId="0" fontId="0" fillId="0" borderId="32" xfId="0" applyFont="1" applyFill="1" applyBorder="1" applyAlignment="1">
      <alignment horizontal="centerContinuous" vertical="center"/>
    </xf>
    <xf numFmtId="0" fontId="0" fillId="0" borderId="33" xfId="0" applyFont="1" applyFill="1" applyBorder="1" applyAlignment="1">
      <alignment horizontal="centerContinuous" vertical="center"/>
    </xf>
    <xf numFmtId="0" fontId="0" fillId="0" borderId="34" xfId="0" applyFont="1" applyFill="1" applyBorder="1" applyAlignment="1">
      <alignment horizontal="centerContinuous" vertical="center"/>
    </xf>
    <xf numFmtId="0" fontId="0" fillId="0" borderId="11" xfId="0" applyFont="1" applyFill="1" applyBorder="1" applyAlignment="1">
      <alignment horizontal="centerContinuous" vertical="center"/>
    </xf>
    <xf numFmtId="0" fontId="0" fillId="0" borderId="1" xfId="0" applyFont="1" applyFill="1" applyBorder="1" applyAlignment="1">
      <alignment horizontal="centerContinuous" vertical="center"/>
    </xf>
    <xf numFmtId="0" fontId="0" fillId="0" borderId="12" xfId="0" applyFont="1" applyFill="1" applyBorder="1" applyAlignment="1">
      <alignment horizontal="centerContinuous" vertical="center"/>
    </xf>
    <xf numFmtId="0" fontId="0" fillId="0" borderId="1" xfId="0" applyFont="1" applyFill="1" applyBorder="1" applyAlignment="1">
      <alignment horizontal="left" vertical="center" indent="1"/>
    </xf>
    <xf numFmtId="0" fontId="0" fillId="0" borderId="12" xfId="0" applyFont="1" applyFill="1" applyBorder="1" applyAlignment="1">
      <alignment vertical="center"/>
    </xf>
    <xf numFmtId="0" fontId="0" fillId="0" borderId="3"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0" fillId="0" borderId="10" xfId="0" applyFont="1" applyFill="1" applyBorder="1" applyAlignment="1">
      <alignment horizontal="centerContinuous" vertical="center"/>
    </xf>
    <xf numFmtId="0" fontId="0" fillId="0" borderId="4" xfId="0" applyFont="1" applyFill="1" applyBorder="1" applyAlignment="1">
      <alignment horizontal="left" vertical="center" indent="1"/>
    </xf>
    <xf numFmtId="0" fontId="0" fillId="0" borderId="4" xfId="0" applyFont="1" applyFill="1" applyBorder="1" applyAlignment="1">
      <alignment horizontal="left" vertical="center"/>
    </xf>
    <xf numFmtId="0" fontId="0" fillId="0" borderId="4" xfId="0" applyFont="1" applyFill="1" applyBorder="1"/>
    <xf numFmtId="0" fontId="13" fillId="0" borderId="0" xfId="0" applyFont="1" applyFill="1" applyAlignment="1">
      <alignment vertical="top"/>
    </xf>
    <xf numFmtId="0" fontId="13" fillId="0" borderId="0" xfId="0" applyFont="1" applyFill="1" applyAlignment="1">
      <alignment vertical="top" wrapText="1"/>
    </xf>
    <xf numFmtId="0" fontId="0" fillId="0" borderId="0" xfId="0" applyFont="1" applyFill="1" applyBorder="1" applyAlignment="1">
      <alignment horizontal="center" vertical="center" shrinkToFit="1"/>
    </xf>
    <xf numFmtId="0" fontId="0" fillId="0" borderId="0" xfId="0" applyFill="1" applyBorder="1" applyAlignment="1">
      <alignment vertical="center"/>
    </xf>
    <xf numFmtId="31" fontId="15" fillId="0" borderId="0" xfId="0" applyNumberFormat="1" applyFont="1" applyFill="1" applyAlignment="1">
      <alignment shrinkToFit="1"/>
    </xf>
    <xf numFmtId="31" fontId="15" fillId="0" borderId="0" xfId="0" applyNumberFormat="1" applyFont="1" applyFill="1" applyAlignment="1">
      <alignment horizontal="center"/>
    </xf>
    <xf numFmtId="0" fontId="15" fillId="0" borderId="0" xfId="0" applyFont="1" applyFill="1" applyAlignment="1">
      <alignment horizontal="left"/>
    </xf>
    <xf numFmtId="0" fontId="15" fillId="0" borderId="0" xfId="0" applyFont="1" applyFill="1" applyAlignment="1">
      <alignment horizontal="center"/>
    </xf>
    <xf numFmtId="0" fontId="0" fillId="0" borderId="0" xfId="0" applyFont="1" applyFill="1" applyAlignment="1">
      <alignment horizontal="center" vertical="top"/>
    </xf>
    <xf numFmtId="0" fontId="0" fillId="0" borderId="0" xfId="0" applyFont="1" applyFill="1" applyAlignment="1"/>
    <xf numFmtId="0" fontId="0" fillId="0" borderId="0" xfId="0" applyFont="1" applyFill="1" applyAlignment="1">
      <alignment horizontal="left"/>
    </xf>
    <xf numFmtId="0" fontId="0" fillId="0" borderId="0" xfId="0" applyFont="1" applyFill="1" applyBorder="1" applyAlignment="1">
      <alignment horizontal="center"/>
    </xf>
    <xf numFmtId="0" fontId="0" fillId="0" borderId="0" xfId="0" applyFont="1" applyFill="1" applyAlignment="1">
      <alignment vertical="center"/>
    </xf>
    <xf numFmtId="0" fontId="0" fillId="0" borderId="0" xfId="0" applyFill="1"/>
    <xf numFmtId="0" fontId="34" fillId="0" borderId="0" xfId="0" applyFont="1" applyFill="1" applyAlignment="1"/>
    <xf numFmtId="0" fontId="0" fillId="0" borderId="0" xfId="0" applyFont="1" applyFill="1" applyAlignment="1">
      <alignment horizontal="right" vertical="top"/>
    </xf>
    <xf numFmtId="0" fontId="30" fillId="0" borderId="1" xfId="0" applyFont="1" applyFill="1" applyBorder="1" applyAlignment="1">
      <alignment horizontal="right"/>
    </xf>
    <xf numFmtId="0" fontId="38"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vertical="top" shrinkToFit="1"/>
    </xf>
    <xf numFmtId="0" fontId="42" fillId="0" borderId="0" xfId="0" applyFont="1" applyFill="1" applyAlignment="1">
      <alignment horizontal="right" vertical="top"/>
    </xf>
    <xf numFmtId="0" fontId="0" fillId="0" borderId="0" xfId="0" applyFill="1" applyAlignment="1">
      <alignment vertical="center"/>
    </xf>
    <xf numFmtId="0" fontId="0" fillId="0" borderId="1" xfId="0" applyFill="1" applyBorder="1" applyAlignment="1"/>
    <xf numFmtId="0" fontId="45" fillId="0" borderId="0" xfId="3" applyFont="1" applyFill="1" applyAlignment="1"/>
    <xf numFmtId="0" fontId="46" fillId="0" borderId="0" xfId="0" applyFont="1" applyFill="1" applyAlignment="1">
      <alignment vertical="center"/>
    </xf>
    <xf numFmtId="0" fontId="45" fillId="0" borderId="0" xfId="3" applyFont="1" applyFill="1" applyBorder="1" applyAlignment="1">
      <alignment vertical="center"/>
    </xf>
    <xf numFmtId="0" fontId="45" fillId="0" borderId="8" xfId="3" applyFont="1" applyFill="1" applyBorder="1" applyAlignment="1">
      <alignment vertical="center"/>
    </xf>
    <xf numFmtId="0" fontId="45" fillId="0" borderId="5" xfId="3" applyFont="1" applyFill="1" applyBorder="1" applyAlignment="1">
      <alignment vertical="center"/>
    </xf>
    <xf numFmtId="0" fontId="45" fillId="0" borderId="98" xfId="3" applyFont="1" applyFill="1" applyBorder="1" applyAlignment="1">
      <alignment vertical="center"/>
    </xf>
    <xf numFmtId="0" fontId="46" fillId="0" borderId="9" xfId="0" applyFont="1" applyFill="1" applyBorder="1" applyAlignment="1">
      <alignment vertical="center"/>
    </xf>
    <xf numFmtId="0" fontId="46" fillId="0" borderId="8" xfId="0" applyFont="1" applyFill="1" applyBorder="1" applyAlignment="1">
      <alignment vertical="center"/>
    </xf>
    <xf numFmtId="0" fontId="46" fillId="0" borderId="5" xfId="0" applyFont="1" applyFill="1" applyBorder="1" applyAlignment="1">
      <alignment vertical="center"/>
    </xf>
    <xf numFmtId="0" fontId="46" fillId="0" borderId="6" xfId="0" applyFont="1" applyFill="1" applyBorder="1" applyAlignment="1">
      <alignment vertical="center"/>
    </xf>
    <xf numFmtId="0" fontId="46" fillId="0" borderId="0" xfId="0" applyFont="1" applyFill="1" applyBorder="1" applyAlignment="1">
      <alignment vertical="center"/>
    </xf>
    <xf numFmtId="0" fontId="46" fillId="0" borderId="7" xfId="0" applyFont="1" applyFill="1" applyBorder="1" applyAlignment="1">
      <alignment vertical="center"/>
    </xf>
    <xf numFmtId="0" fontId="45" fillId="0" borderId="11" xfId="3" applyFont="1" applyFill="1" applyBorder="1" applyAlignment="1">
      <alignment vertical="center"/>
    </xf>
    <xf numFmtId="0" fontId="45" fillId="0" borderId="1" xfId="3" applyFont="1" applyFill="1" applyBorder="1" applyAlignment="1">
      <alignment vertical="center"/>
    </xf>
    <xf numFmtId="0" fontId="45" fillId="0" borderId="99" xfId="3" applyFont="1" applyFill="1" applyBorder="1" applyAlignment="1">
      <alignment vertical="center"/>
    </xf>
    <xf numFmtId="0" fontId="46" fillId="0" borderId="12" xfId="0" applyFont="1" applyFill="1" applyBorder="1" applyAlignment="1">
      <alignment vertical="center"/>
    </xf>
    <xf numFmtId="0" fontId="46" fillId="0" borderId="11" xfId="0" applyFont="1" applyFill="1" applyBorder="1" applyAlignment="1">
      <alignment vertical="center"/>
    </xf>
    <xf numFmtId="0" fontId="46" fillId="0" borderId="1" xfId="0" applyFont="1" applyFill="1" applyBorder="1" applyAlignment="1">
      <alignment vertical="center"/>
    </xf>
    <xf numFmtId="0" fontId="45" fillId="0" borderId="8" xfId="3" applyFont="1" applyFill="1" applyBorder="1" applyAlignment="1">
      <alignment horizontal="left" vertical="center"/>
    </xf>
    <xf numFmtId="0" fontId="45" fillId="0" borderId="4" xfId="3" applyFont="1" applyFill="1" applyBorder="1" applyAlignment="1">
      <alignment vertical="center" wrapText="1"/>
    </xf>
    <xf numFmtId="0" fontId="45" fillId="0" borderId="4" xfId="3" applyFont="1" applyFill="1" applyBorder="1" applyAlignment="1">
      <alignment vertical="center"/>
    </xf>
    <xf numFmtId="0" fontId="45" fillId="0" borderId="10" xfId="3" applyFont="1" applyFill="1" applyBorder="1" applyAlignment="1">
      <alignment vertical="center"/>
    </xf>
    <xf numFmtId="0" fontId="45" fillId="0" borderId="3" xfId="3" applyFont="1" applyFill="1" applyBorder="1" applyAlignment="1">
      <alignment horizontal="center" vertical="center" wrapText="1"/>
    </xf>
    <xf numFmtId="0" fontId="45" fillId="0" borderId="3" xfId="3" applyFont="1" applyFill="1" applyBorder="1" applyAlignment="1">
      <alignment horizontal="left" vertical="center" wrapText="1"/>
    </xf>
    <xf numFmtId="0" fontId="45" fillId="0" borderId="6" xfId="3" applyFont="1" applyFill="1" applyBorder="1" applyAlignment="1">
      <alignment horizontal="center"/>
    </xf>
    <xf numFmtId="0" fontId="45" fillId="0" borderId="4" xfId="3" applyFont="1" applyFill="1" applyBorder="1" applyAlignment="1">
      <alignment horizontal="left" vertical="center" wrapText="1"/>
    </xf>
    <xf numFmtId="0" fontId="49" fillId="0" borderId="4" xfId="3" applyFont="1" applyFill="1" applyBorder="1" applyAlignment="1">
      <alignment horizontal="center" vertical="center"/>
    </xf>
    <xf numFmtId="0" fontId="45" fillId="0" borderId="12" xfId="3" applyFont="1" applyFill="1" applyBorder="1" applyAlignment="1">
      <alignment horizontal="center" vertical="center"/>
    </xf>
    <xf numFmtId="0" fontId="45" fillId="0" borderId="5" xfId="3" applyFont="1" applyFill="1" applyBorder="1" applyAlignment="1">
      <alignment horizontal="center" vertical="center"/>
    </xf>
    <xf numFmtId="0" fontId="45" fillId="0" borderId="0" xfId="3" applyFont="1" applyFill="1" applyBorder="1" applyAlignment="1">
      <alignment horizontal="left" vertical="center"/>
    </xf>
    <xf numFmtId="0" fontId="50" fillId="0" borderId="0" xfId="3" applyFont="1" applyFill="1" applyBorder="1" applyAlignment="1">
      <alignment vertical="center"/>
    </xf>
    <xf numFmtId="0" fontId="45" fillId="0" borderId="0" xfId="3" applyFont="1" applyFill="1" applyAlignment="1">
      <alignment vertical="center"/>
    </xf>
    <xf numFmtId="0" fontId="50" fillId="0" borderId="0" xfId="3" applyFont="1" applyFill="1" applyAlignment="1">
      <alignment vertical="center"/>
    </xf>
    <xf numFmtId="0" fontId="51" fillId="4" borderId="0" xfId="0" applyFont="1" applyFill="1" applyAlignment="1">
      <alignment horizontal="left"/>
    </xf>
    <xf numFmtId="0" fontId="51" fillId="4" borderId="0" xfId="0" applyFont="1" applyFill="1" applyAlignment="1">
      <alignment horizontal="center"/>
    </xf>
    <xf numFmtId="0" fontId="11" fillId="4" borderId="0" xfId="0" applyFont="1" applyFill="1" applyAlignment="1">
      <alignment horizontal="right" vertical="top"/>
    </xf>
    <xf numFmtId="0" fontId="0" fillId="4" borderId="0" xfId="0" applyFont="1" applyFill="1"/>
    <xf numFmtId="0" fontId="11" fillId="0" borderId="41" xfId="0" applyFont="1" applyFill="1" applyBorder="1" applyAlignment="1">
      <alignment horizontal="right"/>
    </xf>
    <xf numFmtId="0" fontId="8" fillId="4" borderId="0" xfId="0" applyFont="1" applyFill="1" applyAlignment="1">
      <alignment vertical="center"/>
    </xf>
    <xf numFmtId="0" fontId="32" fillId="4" borderId="0" xfId="0" applyFont="1" applyFill="1" applyAlignment="1">
      <alignment vertical="center"/>
    </xf>
    <xf numFmtId="0" fontId="11" fillId="4" borderId="0" xfId="0" applyFont="1" applyFill="1"/>
    <xf numFmtId="0" fontId="29" fillId="0" borderId="103" xfId="0" applyFont="1" applyFill="1" applyBorder="1" applyAlignment="1">
      <alignment horizontal="center" vertical="center" shrinkToFit="1"/>
    </xf>
    <xf numFmtId="0" fontId="29" fillId="0" borderId="104" xfId="0" applyFont="1" applyFill="1" applyBorder="1" applyAlignment="1">
      <alignment horizontal="center" vertical="center"/>
    </xf>
    <xf numFmtId="0" fontId="0" fillId="0" borderId="36" xfId="0" applyFont="1" applyFill="1" applyBorder="1" applyAlignment="1">
      <alignment horizontal="left" vertical="center"/>
    </xf>
    <xf numFmtId="0" fontId="11" fillId="4" borderId="0" xfId="0" applyFont="1" applyFill="1" applyAlignment="1">
      <alignment horizontal="right" vertical="center"/>
    </xf>
    <xf numFmtId="0" fontId="55" fillId="0" borderId="0" xfId="0" applyFont="1" applyFill="1" applyBorder="1" applyAlignment="1">
      <alignment horizontal="left" vertical="center"/>
    </xf>
    <xf numFmtId="0" fontId="11" fillId="0" borderId="0" xfId="0" applyFont="1" applyFill="1" applyBorder="1" applyAlignment="1">
      <alignment horizontal="left" vertical="center"/>
    </xf>
    <xf numFmtId="0" fontId="29" fillId="4" borderId="0" xfId="0" applyFont="1" applyFill="1"/>
    <xf numFmtId="0" fontId="30" fillId="4" borderId="0" xfId="0" applyFont="1" applyFill="1"/>
    <xf numFmtId="0" fontId="41" fillId="0" borderId="0" xfId="0" applyFont="1" applyFill="1" applyAlignment="1">
      <alignment vertical="center"/>
    </xf>
    <xf numFmtId="0" fontId="29" fillId="0" borderId="0" xfId="0" applyFont="1" applyFill="1" applyAlignment="1"/>
    <xf numFmtId="0" fontId="8" fillId="0" borderId="0" xfId="0" applyFont="1" applyFill="1" applyBorder="1" applyAlignment="1"/>
    <xf numFmtId="0" fontId="18" fillId="4" borderId="0" xfId="0" applyFont="1" applyFill="1"/>
    <xf numFmtId="0" fontId="30" fillId="0" borderId="54" xfId="0" applyFont="1" applyFill="1" applyBorder="1"/>
    <xf numFmtId="0" fontId="29" fillId="0" borderId="0" xfId="0" applyFont="1" applyFill="1" applyBorder="1" applyAlignment="1">
      <alignment vertical="center" wrapText="1"/>
    </xf>
    <xf numFmtId="0" fontId="29" fillId="0" borderId="95" xfId="0" applyFont="1" applyFill="1" applyBorder="1" applyAlignment="1">
      <alignment horizontal="center" vertical="center" wrapText="1"/>
    </xf>
    <xf numFmtId="0" fontId="30" fillId="4" borderId="0" xfId="0" applyFont="1" applyFill="1" applyAlignment="1">
      <alignment vertical="center"/>
    </xf>
    <xf numFmtId="0" fontId="0" fillId="0" borderId="0" xfId="0" applyFont="1" applyFill="1" applyBorder="1" applyAlignment="1">
      <alignment wrapText="1"/>
    </xf>
    <xf numFmtId="0" fontId="29" fillId="0" borderId="45" xfId="0" applyFont="1" applyFill="1" applyBorder="1" applyAlignment="1">
      <alignment vertical="top" wrapText="1"/>
    </xf>
    <xf numFmtId="0" fontId="29" fillId="0" borderId="1" xfId="0" applyFont="1" applyFill="1" applyBorder="1" applyAlignment="1">
      <alignment vertical="center"/>
    </xf>
    <xf numFmtId="0" fontId="29" fillId="0" borderId="0" xfId="0" applyFont="1" applyFill="1" applyBorder="1" applyAlignment="1">
      <alignment vertical="top" wrapText="1"/>
    </xf>
    <xf numFmtId="0" fontId="29" fillId="0" borderId="108" xfId="0" applyFont="1" applyFill="1" applyBorder="1" applyAlignment="1">
      <alignment vertical="center"/>
    </xf>
    <xf numFmtId="0" fontId="29" fillId="4" borderId="0" xfId="0" applyFont="1" applyFill="1" applyBorder="1" applyAlignment="1">
      <alignment horizontal="left" vertical="center"/>
    </xf>
    <xf numFmtId="0" fontId="29" fillId="0" borderId="0" xfId="0" applyFont="1" applyFill="1" applyBorder="1"/>
    <xf numFmtId="0" fontId="29" fillId="4" borderId="0" xfId="0" applyFont="1" applyFill="1" applyBorder="1"/>
    <xf numFmtId="0" fontId="29" fillId="4" borderId="0" xfId="0" applyFont="1" applyFill="1" applyBorder="1" applyAlignment="1">
      <alignment vertical="center"/>
    </xf>
    <xf numFmtId="0" fontId="30" fillId="0" borderId="0" xfId="0" applyFont="1" applyFill="1" applyBorder="1"/>
    <xf numFmtId="0" fontId="56" fillId="0" borderId="0" xfId="0" applyFont="1" applyFill="1" applyBorder="1" applyAlignment="1">
      <alignment vertical="center" wrapText="1"/>
    </xf>
    <xf numFmtId="0" fontId="57" fillId="4" borderId="0" xfId="0" applyFont="1" applyFill="1" applyAlignment="1">
      <alignment horizontal="justify"/>
    </xf>
    <xf numFmtId="0" fontId="56" fillId="0" borderId="0" xfId="0" applyFont="1" applyFill="1" applyBorder="1" applyAlignment="1">
      <alignment horizontal="justify" vertical="center"/>
    </xf>
    <xf numFmtId="0" fontId="30" fillId="4" borderId="0" xfId="0" applyFont="1" applyFill="1" applyBorder="1"/>
    <xf numFmtId="0" fontId="30" fillId="0" borderId="0" xfId="0" applyFont="1" applyFill="1" applyBorder="1" applyAlignment="1"/>
    <xf numFmtId="0" fontId="30" fillId="4" borderId="0" xfId="0" applyFont="1" applyFill="1" applyBorder="1" applyAlignment="1"/>
    <xf numFmtId="0" fontId="29" fillId="0" borderId="57" xfId="0" applyFont="1" applyFill="1" applyBorder="1" applyAlignment="1">
      <alignment horizontal="left" vertical="center" indent="1"/>
    </xf>
    <xf numFmtId="0" fontId="26" fillId="0" borderId="117" xfId="0" applyFont="1" applyFill="1" applyBorder="1" applyAlignment="1" applyProtection="1">
      <alignment horizontal="center" vertical="center"/>
      <protection locked="0"/>
    </xf>
    <xf numFmtId="0" fontId="29" fillId="0" borderId="54" xfId="0" applyFont="1" applyFill="1" applyBorder="1" applyAlignment="1">
      <alignment vertical="center"/>
    </xf>
    <xf numFmtId="0" fontId="29" fillId="0" borderId="57" xfId="0" applyFont="1" applyFill="1" applyBorder="1" applyAlignment="1">
      <alignment vertical="center"/>
    </xf>
    <xf numFmtId="0" fontId="29" fillId="0" borderId="117" xfId="0" applyFont="1" applyFill="1" applyBorder="1" applyAlignment="1">
      <alignment horizontal="center" vertical="center"/>
    </xf>
    <xf numFmtId="0" fontId="8" fillId="0" borderId="57" xfId="0" applyFont="1" applyFill="1" applyBorder="1" applyAlignment="1">
      <alignment horizontal="left" vertical="center" indent="1" shrinkToFit="1"/>
    </xf>
    <xf numFmtId="0" fontId="29" fillId="0" borderId="44" xfId="0" applyFont="1" applyFill="1" applyBorder="1" applyAlignment="1">
      <alignment horizontal="left" vertical="center" indent="1"/>
    </xf>
    <xf numFmtId="0" fontId="0" fillId="0" borderId="1" xfId="0" applyFont="1" applyFill="1" applyBorder="1" applyAlignment="1">
      <alignment horizontal="center" vertical="center" shrinkToFit="1"/>
    </xf>
    <xf numFmtId="0" fontId="0" fillId="0" borderId="1" xfId="0" applyFont="1" applyFill="1" applyBorder="1" applyAlignment="1">
      <alignment shrinkToFit="1"/>
    </xf>
    <xf numFmtId="0" fontId="0" fillId="0" borderId="4" xfId="0" applyFont="1" applyFill="1" applyBorder="1" applyAlignment="1">
      <alignment vertical="center"/>
    </xf>
    <xf numFmtId="0" fontId="0" fillId="0" borderId="3" xfId="0" applyFont="1" applyFill="1" applyBorder="1" applyAlignment="1">
      <alignment vertical="center"/>
    </xf>
    <xf numFmtId="0" fontId="40" fillId="0" borderId="4" xfId="0" applyFont="1" applyFill="1" applyBorder="1" applyAlignment="1">
      <alignment vertical="center" wrapText="1"/>
    </xf>
    <xf numFmtId="0" fontId="40" fillId="0" borderId="10" xfId="0" applyFont="1" applyFill="1" applyBorder="1" applyAlignment="1">
      <alignment vertical="center" wrapText="1"/>
    </xf>
    <xf numFmtId="0" fontId="0" fillId="0" borderId="11" xfId="0" applyFont="1" applyFill="1" applyBorder="1" applyAlignment="1"/>
    <xf numFmtId="0" fontId="26" fillId="0" borderId="0" xfId="0" applyFont="1" applyFill="1" applyAlignment="1"/>
    <xf numFmtId="0" fontId="42" fillId="0" borderId="0" xfId="0" applyFont="1" applyFill="1" applyAlignment="1">
      <alignment vertical="center"/>
    </xf>
    <xf numFmtId="0" fontId="42" fillId="0" borderId="0" xfId="0" applyFont="1" applyFill="1" applyBorder="1" applyAlignment="1">
      <alignment vertical="center" wrapText="1"/>
    </xf>
    <xf numFmtId="0" fontId="33" fillId="0" borderId="0" xfId="0" applyFont="1" applyFill="1" applyAlignment="1">
      <alignment horizontal="right" vertical="top"/>
    </xf>
    <xf numFmtId="0" fontId="34" fillId="0" borderId="0" xfId="0" applyFont="1" applyFill="1" applyAlignment="1">
      <alignment horizontal="center" vertical="center"/>
    </xf>
    <xf numFmtId="0" fontId="0" fillId="0" borderId="66" xfId="0" applyFill="1" applyBorder="1" applyAlignment="1">
      <alignment horizontal="center" vertical="center"/>
    </xf>
    <xf numFmtId="0" fontId="65" fillId="0" borderId="0" xfId="10" applyFont="1">
      <alignment vertical="center"/>
    </xf>
    <xf numFmtId="0" fontId="66" fillId="0" borderId="0" xfId="10" applyFont="1" applyAlignment="1"/>
    <xf numFmtId="0" fontId="66" fillId="0" borderId="1" xfId="10" applyFont="1" applyBorder="1" applyAlignment="1"/>
    <xf numFmtId="0" fontId="65" fillId="0" borderId="0" xfId="10" applyFont="1" applyAlignment="1"/>
    <xf numFmtId="0" fontId="55" fillId="0" borderId="0" xfId="10" applyFont="1" applyAlignment="1">
      <alignment horizontal="center"/>
    </xf>
    <xf numFmtId="0" fontId="67" fillId="0" borderId="4" xfId="10" applyFont="1" applyBorder="1" applyAlignment="1">
      <alignment horizontal="left" vertical="center"/>
    </xf>
    <xf numFmtId="0" fontId="66" fillId="0" borderId="0" xfId="10" applyFont="1">
      <alignment vertical="center"/>
    </xf>
    <xf numFmtId="0" fontId="67" fillId="0" borderId="10" xfId="10" applyFont="1" applyBorder="1" applyAlignment="1">
      <alignment vertical="center"/>
    </xf>
    <xf numFmtId="0" fontId="66" fillId="0" borderId="0" xfId="10" applyFont="1" applyBorder="1" applyAlignment="1">
      <alignment horizontal="center" vertical="center"/>
    </xf>
    <xf numFmtId="0" fontId="54" fillId="0" borderId="0" xfId="10" applyFont="1" applyBorder="1" applyAlignment="1">
      <alignment horizontal="center" vertical="center"/>
    </xf>
    <xf numFmtId="0" fontId="66" fillId="0" borderId="0" xfId="10" applyFont="1" applyBorder="1" applyAlignment="1">
      <alignment horizontal="left" vertical="center"/>
    </xf>
    <xf numFmtId="0" fontId="66" fillId="0" borderId="8" xfId="10" applyFont="1" applyBorder="1" applyAlignment="1">
      <alignment horizontal="left" vertical="center"/>
    </xf>
    <xf numFmtId="0" fontId="66" fillId="0" borderId="4" xfId="10" applyFont="1" applyBorder="1" applyAlignment="1">
      <alignment horizontal="center" vertical="center"/>
    </xf>
    <xf numFmtId="0" fontId="66" fillId="0" borderId="0" xfId="10" applyFont="1" applyBorder="1">
      <alignment vertical="center"/>
    </xf>
    <xf numFmtId="0" fontId="67" fillId="0" borderId="2" xfId="10" applyFont="1" applyBorder="1" applyAlignment="1">
      <alignment horizontal="center" vertical="center"/>
    </xf>
    <xf numFmtId="0" fontId="66" fillId="0" borderId="0" xfId="10" applyFont="1" applyBorder="1" applyAlignment="1">
      <alignment horizontal="center" vertical="center" textRotation="255"/>
    </xf>
    <xf numFmtId="0" fontId="11" fillId="0" borderId="0" xfId="10" applyFont="1" applyBorder="1">
      <alignment vertical="center"/>
    </xf>
    <xf numFmtId="0" fontId="11" fillId="0" borderId="0" xfId="10" applyFont="1" applyBorder="1" applyAlignment="1">
      <alignment horizontal="center" vertical="center"/>
    </xf>
    <xf numFmtId="0" fontId="11" fillId="0" borderId="0" xfId="10" applyFont="1">
      <alignment vertical="center"/>
    </xf>
    <xf numFmtId="0" fontId="11" fillId="0" borderId="8" xfId="10" applyFont="1" applyBorder="1">
      <alignment vertical="center"/>
    </xf>
    <xf numFmtId="0" fontId="11" fillId="0" borderId="5" xfId="10" applyFont="1" applyBorder="1">
      <alignment vertical="center"/>
    </xf>
    <xf numFmtId="0" fontId="11" fillId="0" borderId="5" xfId="10" applyFont="1" applyBorder="1" applyAlignment="1">
      <alignment horizontal="center" vertical="center"/>
    </xf>
    <xf numFmtId="0" fontId="11" fillId="0" borderId="9" xfId="10" applyFont="1" applyBorder="1">
      <alignment vertical="center"/>
    </xf>
    <xf numFmtId="0" fontId="11" fillId="0" borderId="6" xfId="10" applyFont="1" applyBorder="1">
      <alignment vertical="center"/>
    </xf>
    <xf numFmtId="0" fontId="65" fillId="0" borderId="0" xfId="10" applyFont="1" applyFill="1">
      <alignment vertical="center"/>
    </xf>
    <xf numFmtId="0" fontId="29" fillId="0" borderId="0" xfId="9" applyFont="1">
      <alignment vertical="center"/>
    </xf>
    <xf numFmtId="0" fontId="68" fillId="0" borderId="0" xfId="10" applyFont="1" applyAlignment="1">
      <alignment horizontal="left" vertical="center"/>
    </xf>
    <xf numFmtId="0" fontId="67" fillId="0" borderId="0" xfId="10" applyFont="1" applyAlignment="1">
      <alignment horizontal="left" vertical="center"/>
    </xf>
    <xf numFmtId="0" fontId="67" fillId="0" borderId="0" xfId="10" applyFont="1" applyAlignment="1">
      <alignment horizontal="center"/>
    </xf>
    <xf numFmtId="0" fontId="68" fillId="0" borderId="0" xfId="10" applyFont="1" applyAlignment="1"/>
    <xf numFmtId="0" fontId="68" fillId="0" borderId="4" xfId="10" applyFont="1" applyBorder="1">
      <alignment vertical="center"/>
    </xf>
    <xf numFmtId="0" fontId="68" fillId="0" borderId="10" xfId="10" applyFont="1" applyBorder="1">
      <alignment vertical="center"/>
    </xf>
    <xf numFmtId="0" fontId="68" fillId="0" borderId="0" xfId="10" applyFont="1">
      <alignment vertical="center"/>
    </xf>
    <xf numFmtId="0" fontId="66" fillId="0" borderId="5" xfId="10" applyFont="1" applyBorder="1" applyAlignment="1">
      <alignment horizontal="center" vertical="center"/>
    </xf>
    <xf numFmtId="0" fontId="54" fillId="0" borderId="5" xfId="10" applyFont="1" applyBorder="1" applyAlignment="1">
      <alignment horizontal="center" vertical="center"/>
    </xf>
    <xf numFmtId="0" fontId="54" fillId="0" borderId="9" xfId="10" applyFont="1" applyBorder="1" applyAlignment="1">
      <alignment horizontal="center" vertical="center"/>
    </xf>
    <xf numFmtId="0" fontId="66" fillId="0" borderId="27" xfId="10" applyFont="1" applyBorder="1" applyAlignment="1">
      <alignment vertical="center" textRotation="255"/>
    </xf>
    <xf numFmtId="0" fontId="68" fillId="0" borderId="8" xfId="10" applyFont="1" applyBorder="1" applyAlignment="1">
      <alignment vertical="center"/>
    </xf>
    <xf numFmtId="0" fontId="68" fillId="0" borderId="5" xfId="10" applyFont="1" applyBorder="1" applyAlignment="1">
      <alignment vertical="center" wrapText="1"/>
    </xf>
    <xf numFmtId="0" fontId="68" fillId="0" borderId="9" xfId="10" applyFont="1" applyBorder="1" applyAlignment="1">
      <alignment vertical="center" wrapText="1"/>
    </xf>
    <xf numFmtId="0" fontId="66" fillId="0" borderId="6" xfId="10" applyFont="1" applyBorder="1">
      <alignment vertical="center"/>
    </xf>
    <xf numFmtId="0" fontId="68" fillId="0" borderId="3" xfId="10" applyFont="1" applyBorder="1" applyAlignment="1">
      <alignment vertical="center"/>
    </xf>
    <xf numFmtId="0" fontId="68" fillId="0" borderId="4" xfId="10" applyFont="1" applyBorder="1" applyAlignment="1">
      <alignment vertical="center"/>
    </xf>
    <xf numFmtId="0" fontId="68" fillId="0" borderId="10" xfId="10" applyFont="1" applyBorder="1" applyAlignment="1">
      <alignment vertical="center"/>
    </xf>
    <xf numFmtId="0" fontId="67" fillId="0" borderId="4" xfId="10" applyFont="1" applyBorder="1" applyAlignment="1">
      <alignment vertical="center"/>
    </xf>
    <xf numFmtId="0" fontId="68" fillId="0" borderId="6" xfId="10" applyFont="1" applyBorder="1">
      <alignment vertical="center"/>
    </xf>
    <xf numFmtId="0" fontId="68" fillId="0" borderId="0" xfId="10" applyFont="1" applyBorder="1">
      <alignment vertical="center"/>
    </xf>
    <xf numFmtId="0" fontId="68" fillId="0" borderId="28" xfId="10" applyFont="1" applyBorder="1">
      <alignment vertical="center"/>
    </xf>
    <xf numFmtId="0" fontId="70" fillId="0" borderId="0" xfId="10" applyFont="1" applyBorder="1">
      <alignment vertical="center"/>
    </xf>
    <xf numFmtId="10" fontId="70" fillId="0" borderId="0" xfId="10" applyNumberFormat="1" applyFont="1" applyBorder="1" applyAlignment="1">
      <alignment horizontal="center" vertical="center"/>
    </xf>
    <xf numFmtId="0" fontId="70" fillId="0" borderId="0" xfId="10" applyFont="1">
      <alignment vertical="center"/>
    </xf>
    <xf numFmtId="0" fontId="68" fillId="0" borderId="2" xfId="10" applyFont="1" applyBorder="1" applyAlignment="1">
      <alignment vertical="center"/>
    </xf>
    <xf numFmtId="0" fontId="68" fillId="0" borderId="0" xfId="10" applyFont="1" applyBorder="1" applyAlignment="1">
      <alignment vertical="center"/>
    </xf>
    <xf numFmtId="0" fontId="68" fillId="0" borderId="0" xfId="10" applyFont="1" applyAlignment="1">
      <alignment vertical="center"/>
    </xf>
    <xf numFmtId="0" fontId="70" fillId="0" borderId="7" xfId="10" applyFont="1" applyBorder="1">
      <alignment vertical="center"/>
    </xf>
    <xf numFmtId="0" fontId="71" fillId="0" borderId="0" xfId="0" applyFont="1" applyAlignment="1">
      <alignment horizontal="center" vertical="center"/>
    </xf>
    <xf numFmtId="0" fontId="71" fillId="0" borderId="0" xfId="0" applyFont="1" applyAlignment="1">
      <alignment vertical="center"/>
    </xf>
    <xf numFmtId="0" fontId="71" fillId="0" borderId="0" xfId="0" applyFont="1" applyBorder="1" applyAlignment="1">
      <alignment vertical="center"/>
    </xf>
    <xf numFmtId="0" fontId="72" fillId="0" borderId="0" xfId="0" applyFont="1" applyAlignment="1">
      <alignment vertical="center"/>
    </xf>
    <xf numFmtId="0" fontId="73" fillId="0" borderId="0" xfId="0" applyFont="1" applyAlignment="1">
      <alignment horizontal="right" vertical="center"/>
    </xf>
    <xf numFmtId="0" fontId="72" fillId="0" borderId="0" xfId="0" applyFont="1" applyAlignment="1">
      <alignment horizontal="center" vertical="center"/>
    </xf>
    <xf numFmtId="0" fontId="73" fillId="0" borderId="0" xfId="0" applyFont="1" applyAlignment="1">
      <alignment horizontal="justify" vertical="center"/>
    </xf>
    <xf numFmtId="0" fontId="75" fillId="0" borderId="0" xfId="0" applyFont="1" applyAlignment="1">
      <alignment horizontal="center" vertical="center"/>
    </xf>
    <xf numFmtId="0" fontId="75" fillId="0" borderId="0" xfId="0" applyFont="1" applyAlignment="1">
      <alignment vertical="center"/>
    </xf>
    <xf numFmtId="0" fontId="71" fillId="0" borderId="0" xfId="0" applyFont="1" applyBorder="1" applyAlignment="1">
      <alignment horizontal="left" vertical="center"/>
    </xf>
    <xf numFmtId="0" fontId="71" fillId="0" borderId="1" xfId="0" applyFont="1" applyBorder="1" applyAlignment="1">
      <alignment horizontal="center" vertical="center"/>
    </xf>
    <xf numFmtId="0" fontId="75" fillId="0" borderId="0" xfId="0" applyFont="1" applyAlignment="1">
      <alignment horizontal="center" vertical="center"/>
    </xf>
    <xf numFmtId="0" fontId="73" fillId="0" borderId="0" xfId="0" applyFont="1" applyAlignment="1">
      <alignment horizontal="justify" vertical="center" wrapText="1"/>
    </xf>
    <xf numFmtId="0" fontId="73" fillId="0" borderId="0" xfId="0" applyFont="1" applyBorder="1" applyAlignment="1">
      <alignment horizontal="justify" vertical="center" wrapText="1"/>
    </xf>
    <xf numFmtId="0" fontId="72" fillId="0" borderId="0" xfId="0" applyFont="1" applyAlignment="1">
      <alignment horizontal="center" vertical="center"/>
    </xf>
    <xf numFmtId="0" fontId="72" fillId="0" borderId="0" xfId="0" applyFont="1" applyBorder="1" applyAlignment="1">
      <alignment vertical="center"/>
    </xf>
    <xf numFmtId="0" fontId="75" fillId="0" borderId="0" xfId="0" applyFont="1" applyAlignment="1">
      <alignment horizontal="left" vertical="center"/>
    </xf>
    <xf numFmtId="0" fontId="72" fillId="0" borderId="0" xfId="0" applyFont="1" applyBorder="1" applyAlignment="1">
      <alignment horizontal="left"/>
    </xf>
    <xf numFmtId="0" fontId="72" fillId="0" borderId="0" xfId="0" applyFont="1" applyBorder="1" applyAlignment="1">
      <alignment horizontal="left" vertical="top" wrapText="1"/>
    </xf>
    <xf numFmtId="0" fontId="72" fillId="0" borderId="0" xfId="0" applyFont="1" applyBorder="1" applyAlignment="1">
      <alignment horizontal="center" vertical="top" wrapText="1"/>
    </xf>
    <xf numFmtId="0" fontId="75" fillId="0" borderId="0" xfId="0" applyFont="1" applyBorder="1" applyAlignment="1">
      <alignment horizontal="left" vertical="center"/>
    </xf>
    <xf numFmtId="0" fontId="73" fillId="0" borderId="0" xfId="0" applyFont="1" applyBorder="1" applyAlignment="1">
      <alignment horizontal="justify" vertical="top" wrapText="1"/>
    </xf>
    <xf numFmtId="0" fontId="68" fillId="0" borderId="6" xfId="10" applyFont="1" applyBorder="1" applyAlignment="1">
      <alignment vertical="center" textRotation="255"/>
    </xf>
    <xf numFmtId="0" fontId="68" fillId="0" borderId="11" xfId="10" applyFont="1" applyBorder="1" applyAlignment="1">
      <alignment vertical="center" textRotation="255"/>
    </xf>
    <xf numFmtId="0" fontId="34"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73" xfId="0" applyFill="1" applyBorder="1" applyAlignment="1">
      <alignment vertical="center"/>
    </xf>
    <xf numFmtId="0" fontId="0" fillId="0" borderId="74" xfId="0" applyFill="1" applyBorder="1" applyAlignment="1">
      <alignment vertical="center"/>
    </xf>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ont="1" applyFill="1" applyBorder="1" applyAlignment="1">
      <alignment horizontal="left" vertical="center"/>
    </xf>
    <xf numFmtId="0" fontId="0" fillId="0" borderId="2" xfId="0" applyNumberFormat="1" applyFill="1" applyBorder="1" applyAlignment="1">
      <alignment horizontal="left" vertical="center"/>
    </xf>
    <xf numFmtId="0" fontId="0" fillId="0" borderId="0" xfId="0" applyNumberFormat="1" applyFont="1" applyFill="1" applyBorder="1" applyAlignment="1">
      <alignment vertical="center"/>
    </xf>
    <xf numFmtId="0" fontId="79" fillId="0" borderId="0" xfId="0" applyFont="1" applyFill="1" applyAlignment="1">
      <alignment vertical="center"/>
    </xf>
    <xf numFmtId="0" fontId="0" fillId="0" borderId="0" xfId="0" applyFont="1" applyFill="1" applyAlignment="1">
      <alignment horizontal="right" vertical="center"/>
    </xf>
    <xf numFmtId="0" fontId="11" fillId="0" borderId="2" xfId="10" applyFont="1" applyBorder="1" applyAlignment="1">
      <alignment horizontal="center" vertical="center"/>
    </xf>
    <xf numFmtId="0" fontId="0" fillId="0" borderId="1" xfId="0" applyFont="1" applyFill="1" applyBorder="1" applyAlignment="1">
      <alignment horizontal="right"/>
    </xf>
    <xf numFmtId="0" fontId="31" fillId="0" borderId="0" xfId="10" applyFont="1" applyAlignment="1">
      <alignment horizontal="right" vertical="top"/>
    </xf>
    <xf numFmtId="0" fontId="82" fillId="0" borderId="0" xfId="0" applyFont="1" applyFill="1" applyBorder="1" applyAlignment="1">
      <alignment vertical="center"/>
    </xf>
    <xf numFmtId="0" fontId="83" fillId="0" borderId="0" xfId="0" applyFont="1" applyFill="1" applyBorder="1" applyAlignment="1">
      <alignment vertical="center"/>
    </xf>
    <xf numFmtId="0" fontId="84" fillId="0" borderId="0" xfId="0" applyFont="1" applyFill="1" applyBorder="1" applyAlignment="1">
      <alignment horizontal="right" vertical="center"/>
    </xf>
    <xf numFmtId="0" fontId="84" fillId="0" borderId="0" xfId="0" applyFont="1" applyFill="1" applyBorder="1" applyAlignment="1">
      <alignment vertical="center"/>
    </xf>
    <xf numFmtId="0" fontId="83" fillId="0" borderId="1" xfId="0" applyFont="1" applyFill="1" applyBorder="1" applyAlignment="1">
      <alignment vertical="center"/>
    </xf>
    <xf numFmtId="0" fontId="84" fillId="0" borderId="0" xfId="0" applyFont="1" applyFill="1" applyAlignment="1">
      <alignment vertical="center"/>
    </xf>
    <xf numFmtId="0" fontId="84" fillId="0" borderId="0" xfId="0" applyFont="1" applyFill="1" applyAlignment="1">
      <alignment horizontal="center" vertical="center"/>
    </xf>
    <xf numFmtId="0" fontId="84" fillId="0" borderId="0" xfId="0" applyFont="1" applyFill="1" applyAlignment="1">
      <alignment horizontal="left" vertical="center"/>
    </xf>
    <xf numFmtId="0" fontId="83" fillId="0" borderId="0" xfId="0" applyFont="1" applyFill="1" applyBorder="1" applyAlignment="1">
      <alignment vertical="center" shrinkToFit="1"/>
    </xf>
    <xf numFmtId="0" fontId="85" fillId="0" borderId="0" xfId="0" applyFont="1" applyFill="1" applyAlignment="1">
      <alignment horizontal="left" vertical="center"/>
    </xf>
    <xf numFmtId="0" fontId="83" fillId="0" borderId="16" xfId="0" applyFont="1" applyFill="1" applyBorder="1" applyAlignment="1">
      <alignment vertical="center"/>
    </xf>
    <xf numFmtId="0" fontId="84" fillId="0" borderId="17" xfId="0" applyFont="1" applyFill="1" applyBorder="1" applyAlignment="1">
      <alignment vertical="center"/>
    </xf>
    <xf numFmtId="0" fontId="84" fillId="0" borderId="0" xfId="0" applyFont="1" applyFill="1" applyBorder="1" applyAlignment="1">
      <alignment vertical="center" wrapText="1"/>
    </xf>
    <xf numFmtId="0" fontId="84" fillId="0" borderId="16" xfId="0" applyFont="1" applyFill="1" applyBorder="1" applyAlignment="1">
      <alignment vertical="center" wrapText="1"/>
    </xf>
    <xf numFmtId="0" fontId="84" fillId="0" borderId="17" xfId="0" applyFont="1" applyFill="1" applyBorder="1" applyAlignment="1">
      <alignment vertical="center" wrapText="1"/>
    </xf>
    <xf numFmtId="0" fontId="84" fillId="0" borderId="16" xfId="0" applyFont="1" applyFill="1" applyBorder="1" applyAlignment="1">
      <alignment vertical="center"/>
    </xf>
    <xf numFmtId="0" fontId="83" fillId="0" borderId="19" xfId="0" applyFont="1" applyFill="1" applyBorder="1" applyAlignment="1">
      <alignment vertical="center"/>
    </xf>
    <xf numFmtId="0" fontId="90" fillId="0" borderId="0" xfId="0" applyFont="1" applyFill="1" applyBorder="1" applyAlignment="1">
      <alignment horizontal="right" vertical="center"/>
    </xf>
    <xf numFmtId="0" fontId="84" fillId="0" borderId="13" xfId="0" applyFont="1" applyFill="1" applyBorder="1" applyAlignment="1">
      <alignment vertical="center"/>
    </xf>
    <xf numFmtId="0" fontId="84" fillId="0" borderId="14" xfId="0" applyFont="1" applyFill="1" applyBorder="1" applyAlignment="1">
      <alignment vertical="center"/>
    </xf>
    <xf numFmtId="0" fontId="84" fillId="0" borderId="15" xfId="0" applyFont="1" applyFill="1" applyBorder="1" applyAlignment="1">
      <alignment vertical="center"/>
    </xf>
    <xf numFmtId="0" fontId="83" fillId="0" borderId="18" xfId="0" applyFont="1" applyFill="1" applyBorder="1" applyAlignment="1">
      <alignment vertical="center"/>
    </xf>
    <xf numFmtId="0" fontId="84" fillId="0" borderId="19" xfId="0" applyFont="1" applyFill="1" applyBorder="1" applyAlignment="1">
      <alignment vertical="center" wrapText="1"/>
    </xf>
    <xf numFmtId="0" fontId="84" fillId="0" borderId="20" xfId="0" applyFont="1" applyFill="1" applyBorder="1" applyAlignment="1">
      <alignment vertical="center" wrapText="1"/>
    </xf>
    <xf numFmtId="0" fontId="66" fillId="0" borderId="0" xfId="10" applyFont="1" applyBorder="1" applyAlignment="1">
      <alignment vertical="center"/>
    </xf>
    <xf numFmtId="0" fontId="66" fillId="0" borderId="0" xfId="10" applyFont="1" applyAlignment="1">
      <alignment vertical="center"/>
    </xf>
    <xf numFmtId="0" fontId="42" fillId="0" borderId="0" xfId="0" applyFont="1" applyFill="1" applyBorder="1" applyAlignment="1">
      <alignment vertical="center"/>
    </xf>
    <xf numFmtId="0" fontId="12" fillId="0" borderId="0" xfId="5" applyFont="1" applyAlignment="1">
      <alignment shrinkToFit="1"/>
    </xf>
    <xf numFmtId="0" fontId="12" fillId="0" borderId="0" xfId="5" applyFont="1"/>
    <xf numFmtId="0" fontId="12" fillId="0" borderId="0" xfId="5" applyFont="1" applyAlignment="1">
      <alignment horizontal="center"/>
    </xf>
    <xf numFmtId="0" fontId="13" fillId="0" borderId="0" xfId="9" applyFont="1" applyAlignment="1">
      <alignment horizontal="right" vertical="center"/>
    </xf>
    <xf numFmtId="0" fontId="11" fillId="0" borderId="0" xfId="10" applyFont="1" applyBorder="1" applyAlignment="1">
      <alignment vertical="center"/>
    </xf>
    <xf numFmtId="0" fontId="17" fillId="0" borderId="0" xfId="0" applyFont="1" applyFill="1" applyAlignment="1">
      <alignment vertical="center"/>
    </xf>
    <xf numFmtId="0" fontId="17" fillId="0" borderId="0" xfId="0" applyFont="1" applyFill="1" applyAlignment="1">
      <alignment vertical="center" wrapText="1"/>
    </xf>
    <xf numFmtId="0" fontId="91" fillId="0" borderId="0" xfId="41" applyNumberFormat="1" applyFont="1" applyFill="1" applyBorder="1" applyAlignment="1">
      <alignment vertical="center"/>
    </xf>
    <xf numFmtId="0" fontId="92" fillId="0" borderId="0" xfId="41" applyNumberFormat="1" applyFont="1" applyAlignment="1">
      <alignment vertical="center"/>
    </xf>
    <xf numFmtId="0" fontId="92" fillId="0" borderId="0" xfId="41" applyNumberFormat="1" applyFont="1" applyFill="1" applyBorder="1" applyAlignment="1">
      <alignment horizontal="right" vertical="center"/>
    </xf>
    <xf numFmtId="0" fontId="44" fillId="0" borderId="0" xfId="0" applyFont="1" applyFill="1" applyBorder="1" applyAlignment="1">
      <alignment horizontal="right" vertical="center"/>
    </xf>
    <xf numFmtId="0" fontId="44" fillId="0" borderId="0" xfId="0" applyFont="1" applyFill="1" applyAlignment="1">
      <alignment horizontal="right" vertical="center"/>
    </xf>
    <xf numFmtId="0" fontId="40" fillId="0" borderId="0" xfId="41" applyNumberFormat="1" applyFont="1" applyFill="1" applyBorder="1" applyAlignment="1">
      <alignment horizontal="left" vertical="center"/>
    </xf>
    <xf numFmtId="0" fontId="92" fillId="0" borderId="0" xfId="41" applyNumberFormat="1" applyFont="1" applyFill="1" applyBorder="1" applyAlignment="1">
      <alignment vertical="center"/>
    </xf>
    <xf numFmtId="0" fontId="92" fillId="0" borderId="0" xfId="41" applyNumberFormat="1" applyFont="1" applyFill="1" applyBorder="1" applyAlignment="1">
      <alignment horizontal="center" vertical="center"/>
    </xf>
    <xf numFmtId="0" fontId="40" fillId="0" borderId="5" xfId="41" applyNumberFormat="1" applyFont="1" applyBorder="1" applyAlignment="1">
      <alignment vertical="center"/>
    </xf>
    <xf numFmtId="0" fontId="40" fillId="0" borderId="0" xfId="41" applyNumberFormat="1" applyFont="1" applyAlignment="1">
      <alignment vertical="center"/>
    </xf>
    <xf numFmtId="0" fontId="40" fillId="0" borderId="4" xfId="41" applyNumberFormat="1" applyFont="1" applyBorder="1" applyAlignment="1">
      <alignment vertical="center"/>
    </xf>
    <xf numFmtId="0" fontId="40" fillId="0" borderId="0" xfId="41" applyNumberFormat="1" applyFont="1" applyBorder="1" applyAlignment="1">
      <alignment vertical="center"/>
    </xf>
    <xf numFmtId="0" fontId="40" fillId="0" borderId="5" xfId="41" applyNumberFormat="1" applyFont="1" applyFill="1" applyBorder="1" applyAlignment="1">
      <alignment vertical="center"/>
    </xf>
    <xf numFmtId="0" fontId="40" fillId="0" borderId="5" xfId="42" applyNumberFormat="1" applyFont="1" applyFill="1" applyBorder="1" applyAlignment="1">
      <alignment vertical="center"/>
    </xf>
    <xf numFmtId="0" fontId="40" fillId="0" borderId="11" xfId="41" applyNumberFormat="1" applyFont="1" applyFill="1" applyBorder="1" applyAlignment="1">
      <alignment horizontal="left" vertical="center" indent="1"/>
    </xf>
    <xf numFmtId="0" fontId="40" fillId="0" borderId="1" xfId="41" applyNumberFormat="1" applyFont="1" applyFill="1" applyBorder="1" applyAlignment="1">
      <alignment horizontal="left" vertical="center" indent="1"/>
    </xf>
    <xf numFmtId="0" fontId="40" fillId="0" borderId="12" xfId="41" applyNumberFormat="1" applyFont="1" applyFill="1" applyBorder="1" applyAlignment="1">
      <alignment horizontal="center" vertical="center"/>
    </xf>
    <xf numFmtId="0" fontId="14" fillId="0" borderId="0" xfId="41" applyNumberFormat="1" applyFont="1" applyFill="1" applyBorder="1" applyAlignment="1">
      <alignment vertical="center"/>
    </xf>
    <xf numFmtId="0" fontId="40" fillId="0" borderId="36" xfId="41" applyNumberFormat="1" applyFont="1" applyBorder="1" applyAlignment="1">
      <alignment vertical="center"/>
    </xf>
    <xf numFmtId="0" fontId="40" fillId="0" borderId="51" xfId="41" applyNumberFormat="1" applyFont="1" applyBorder="1" applyAlignment="1">
      <alignment vertical="center"/>
    </xf>
    <xf numFmtId="0" fontId="14" fillId="0" borderId="41" xfId="41" applyNumberFormat="1" applyFont="1" applyFill="1" applyBorder="1" applyAlignment="1">
      <alignment horizontal="right" vertical="center"/>
    </xf>
    <xf numFmtId="0" fontId="14" fillId="0" borderId="44" xfId="41" applyNumberFormat="1" applyFont="1" applyFill="1" applyBorder="1" applyAlignment="1">
      <alignment horizontal="right" vertical="center"/>
    </xf>
    <xf numFmtId="0" fontId="40" fillId="0" borderId="54" xfId="41" applyNumberFormat="1" applyFont="1" applyBorder="1" applyAlignment="1">
      <alignment vertical="center"/>
    </xf>
    <xf numFmtId="0" fontId="40" fillId="0" borderId="57" xfId="41" applyNumberFormat="1" applyFont="1" applyBorder="1" applyAlignment="1">
      <alignment vertical="center"/>
    </xf>
    <xf numFmtId="0" fontId="92" fillId="0" borderId="54" xfId="41" applyNumberFormat="1" applyFont="1" applyBorder="1" applyAlignment="1">
      <alignment vertical="center"/>
    </xf>
    <xf numFmtId="0" fontId="40" fillId="0" borderId="54" xfId="41" applyNumberFormat="1" applyFont="1" applyFill="1" applyBorder="1" applyAlignment="1">
      <alignment horizontal="right" vertical="center" wrapText="1"/>
    </xf>
    <xf numFmtId="0" fontId="40" fillId="0" borderId="54" xfId="41" applyNumberFormat="1" applyFont="1" applyFill="1" applyBorder="1" applyAlignment="1">
      <alignment vertical="center"/>
    </xf>
    <xf numFmtId="0" fontId="13" fillId="0" borderId="0" xfId="0" applyFont="1" applyFill="1" applyBorder="1" applyAlignment="1">
      <alignment horizontal="right" vertical="top"/>
    </xf>
    <xf numFmtId="0" fontId="40" fillId="0" borderId="39" xfId="41" applyNumberFormat="1" applyFont="1" applyBorder="1" applyAlignment="1">
      <alignment vertical="center"/>
    </xf>
    <xf numFmtId="0" fontId="40" fillId="0" borderId="41" xfId="41" applyNumberFormat="1" applyFont="1" applyBorder="1" applyAlignment="1">
      <alignment vertical="center"/>
    </xf>
    <xf numFmtId="0" fontId="40" fillId="0" borderId="41" xfId="41" applyNumberFormat="1" applyFont="1" applyBorder="1" applyAlignment="1">
      <alignment horizontal="center" vertical="center"/>
    </xf>
    <xf numFmtId="0" fontId="40" fillId="0" borderId="41" xfId="41" applyNumberFormat="1" applyFont="1" applyFill="1" applyBorder="1" applyAlignment="1">
      <alignment horizontal="left" vertical="center"/>
    </xf>
    <xf numFmtId="0" fontId="40" fillId="0" borderId="44" xfId="41" applyNumberFormat="1" applyFont="1" applyBorder="1" applyAlignment="1">
      <alignment vertical="center"/>
    </xf>
    <xf numFmtId="0" fontId="40" fillId="0" borderId="52" xfId="41" applyNumberFormat="1" applyFont="1" applyBorder="1" applyAlignment="1">
      <alignment vertical="center"/>
    </xf>
    <xf numFmtId="0" fontId="94" fillId="0" borderId="0" xfId="41" applyNumberFormat="1" applyFont="1" applyFill="1" applyBorder="1" applyAlignment="1">
      <alignment vertical="center"/>
    </xf>
    <xf numFmtId="0" fontId="40" fillId="0" borderId="68" xfId="41" applyNumberFormat="1" applyFont="1" applyBorder="1" applyAlignment="1">
      <alignment vertical="center"/>
    </xf>
    <xf numFmtId="0" fontId="40" fillId="0" borderId="22" xfId="42" applyNumberFormat="1" applyFont="1" applyFill="1" applyBorder="1" applyAlignment="1">
      <alignment horizontal="center" vertical="center"/>
    </xf>
    <xf numFmtId="0" fontId="31" fillId="0" borderId="4" xfId="0" applyFont="1" applyFill="1" applyBorder="1" applyAlignment="1">
      <alignment vertical="center" shrinkToFit="1"/>
    </xf>
    <xf numFmtId="0" fontId="31" fillId="0" borderId="10" xfId="0" applyFont="1" applyFill="1" applyBorder="1" applyAlignment="1">
      <alignment vertical="center" shrinkToFit="1"/>
    </xf>
    <xf numFmtId="0" fontId="31" fillId="0" borderId="6" xfId="0" applyFont="1" applyFill="1" applyBorder="1" applyAlignment="1">
      <alignment vertical="center" shrinkToFit="1"/>
    </xf>
    <xf numFmtId="0" fontId="61" fillId="0" borderId="0" xfId="41" applyFont="1">
      <alignment vertical="center"/>
    </xf>
    <xf numFmtId="0" fontId="40" fillId="0" borderId="0" xfId="41" applyFont="1">
      <alignment vertical="center"/>
    </xf>
    <xf numFmtId="0" fontId="61" fillId="0" borderId="0" xfId="41" applyFont="1" applyAlignment="1">
      <alignment horizontal="left" vertical="center" indent="1"/>
    </xf>
    <xf numFmtId="0" fontId="40" fillId="0" borderId="28" xfId="41" applyFont="1" applyBorder="1" applyAlignment="1">
      <alignment horizontal="center" vertical="center"/>
    </xf>
    <xf numFmtId="0" fontId="40" fillId="0" borderId="121" xfId="41" applyFont="1" applyBorder="1" applyAlignment="1">
      <alignment horizontal="center" vertical="center"/>
    </xf>
    <xf numFmtId="0" fontId="14" fillId="0" borderId="30" xfId="41" quotePrefix="1" applyFont="1" applyBorder="1" applyAlignment="1">
      <alignment horizontal="center" vertical="center" shrinkToFit="1"/>
    </xf>
    <xf numFmtId="0" fontId="40" fillId="0" borderId="131" xfId="41" applyFont="1" applyBorder="1" applyAlignment="1">
      <alignment horizontal="center" vertical="center"/>
    </xf>
    <xf numFmtId="0" fontId="14" fillId="0" borderId="22" xfId="41" quotePrefix="1" applyFont="1" applyBorder="1" applyAlignment="1">
      <alignment horizontal="center" vertical="center" shrinkToFit="1"/>
    </xf>
    <xf numFmtId="0" fontId="40" fillId="0" borderId="122" xfId="41" applyFont="1" applyBorder="1" applyAlignment="1">
      <alignment horizontal="center" vertical="center"/>
    </xf>
    <xf numFmtId="0" fontId="14" fillId="0" borderId="14" xfId="41" quotePrefix="1" applyFont="1" applyBorder="1" applyAlignment="1">
      <alignment horizontal="center" vertical="center" shrinkToFit="1"/>
    </xf>
    <xf numFmtId="0" fontId="40" fillId="0" borderId="134" xfId="41" applyFont="1" applyBorder="1" applyAlignment="1">
      <alignment horizontal="center" vertical="center"/>
    </xf>
    <xf numFmtId="0" fontId="14" fillId="0" borderId="33" xfId="41" quotePrefix="1" applyFont="1" applyBorder="1" applyAlignment="1">
      <alignment horizontal="center" vertical="center" shrinkToFit="1"/>
    </xf>
    <xf numFmtId="0" fontId="40" fillId="0" borderId="48" xfId="41" applyFont="1" applyBorder="1" applyAlignment="1">
      <alignment vertical="center"/>
    </xf>
    <xf numFmtId="0" fontId="40" fillId="0" borderId="52" xfId="41" applyFont="1" applyBorder="1">
      <alignment vertical="center"/>
    </xf>
    <xf numFmtId="0" fontId="61" fillId="0" borderId="48" xfId="41" applyFont="1" applyBorder="1">
      <alignment vertical="center"/>
    </xf>
    <xf numFmtId="0" fontId="40" fillId="0" borderId="49" xfId="41" applyFont="1" applyBorder="1">
      <alignment vertical="center"/>
    </xf>
    <xf numFmtId="0" fontId="40" fillId="0" borderId="54" xfId="41" applyNumberFormat="1" applyFont="1" applyBorder="1" applyAlignment="1">
      <alignment horizontal="center" vertical="center"/>
    </xf>
    <xf numFmtId="0" fontId="40" fillId="0" borderId="0" xfId="41" applyNumberFormat="1" applyFont="1" applyFill="1" applyBorder="1" applyAlignment="1">
      <alignment vertical="center"/>
    </xf>
    <xf numFmtId="0" fontId="40" fillId="0" borderId="36" xfId="41" applyNumberFormat="1" applyFont="1" applyFill="1" applyBorder="1" applyAlignment="1">
      <alignment vertical="center"/>
    </xf>
    <xf numFmtId="0" fontId="40" fillId="0" borderId="41" xfId="41" applyNumberFormat="1" applyFont="1" applyFill="1" applyBorder="1" applyAlignment="1">
      <alignment vertical="center"/>
    </xf>
    <xf numFmtId="58" fontId="40" fillId="0" borderId="54" xfId="41" applyNumberFormat="1" applyFont="1" applyFill="1" applyBorder="1" applyAlignment="1">
      <alignment horizontal="center" vertical="center" shrinkToFit="1"/>
    </xf>
    <xf numFmtId="58" fontId="40" fillId="0" borderId="57" xfId="41" applyNumberFormat="1" applyFont="1" applyFill="1" applyBorder="1" applyAlignment="1">
      <alignment horizontal="center" vertical="center" shrinkToFit="1"/>
    </xf>
    <xf numFmtId="0" fontId="0" fillId="0" borderId="0" xfId="0" applyFont="1" applyFill="1" applyBorder="1" applyAlignment="1">
      <alignment horizontal="right" vertical="center"/>
    </xf>
    <xf numFmtId="0" fontId="0" fillId="0" borderId="1" xfId="0" applyFont="1" applyFill="1" applyBorder="1" applyAlignment="1"/>
    <xf numFmtId="0" fontId="0" fillId="0" borderId="8" xfId="0" applyFont="1" applyFill="1" applyBorder="1" applyAlignment="1">
      <alignment horizontal="center" vertical="center" shrinkToFit="1"/>
    </xf>
    <xf numFmtId="0" fontId="0" fillId="0" borderId="0" xfId="0" applyFont="1" applyFill="1" applyAlignment="1">
      <alignment horizontal="left" vertical="center"/>
    </xf>
    <xf numFmtId="0" fontId="0" fillId="0" borderId="1" xfId="0" applyFont="1" applyFill="1" applyBorder="1"/>
    <xf numFmtId="0" fontId="40" fillId="0" borderId="5" xfId="41" applyFont="1" applyBorder="1">
      <alignment vertical="center"/>
    </xf>
    <xf numFmtId="0" fontId="40" fillId="0" borderId="0" xfId="41" applyFont="1" applyBorder="1">
      <alignment vertical="center"/>
    </xf>
    <xf numFmtId="0" fontId="14" fillId="0" borderId="123" xfId="41" applyFont="1" applyBorder="1" applyAlignment="1">
      <alignment horizontal="center" vertical="center" shrinkToFit="1"/>
    </xf>
    <xf numFmtId="0" fontId="14" fillId="0" borderId="14" xfId="41" applyFont="1" applyBorder="1" applyAlignment="1">
      <alignment horizontal="center" vertical="center" shrinkToFit="1"/>
    </xf>
    <xf numFmtId="0" fontId="14" fillId="0" borderId="145" xfId="41" applyFont="1" applyBorder="1" applyAlignment="1">
      <alignment horizontal="center" vertical="center" shrinkToFit="1"/>
    </xf>
    <xf numFmtId="0" fontId="14" fillId="0" borderId="14" xfId="41" applyFont="1" applyBorder="1" applyAlignment="1">
      <alignment vertical="center" wrapText="1"/>
    </xf>
    <xf numFmtId="0" fontId="14" fillId="0" borderId="144" xfId="41" applyFont="1" applyBorder="1" applyAlignment="1">
      <alignment vertical="center" wrapText="1"/>
    </xf>
    <xf numFmtId="0" fontId="0" fillId="0" borderId="0" xfId="0" applyFont="1" applyFill="1" applyBorder="1" applyAlignment="1">
      <alignment vertical="center"/>
    </xf>
    <xf numFmtId="0" fontId="12" fillId="0" borderId="38" xfId="41" applyNumberFormat="1" applyFont="1" applyFill="1" applyBorder="1" applyAlignment="1">
      <alignment horizontal="center" vertical="center"/>
    </xf>
    <xf numFmtId="0" fontId="92" fillId="0" borderId="57" xfId="41" applyNumberFormat="1" applyFont="1" applyBorder="1" applyAlignment="1">
      <alignment vertical="center"/>
    </xf>
    <xf numFmtId="0" fontId="13" fillId="0" borderId="0" xfId="0" applyFont="1" applyFill="1" applyBorder="1" applyAlignment="1">
      <alignment horizontal="center" vertical="center" textRotation="255"/>
    </xf>
    <xf numFmtId="0" fontId="13" fillId="0" borderId="0" xfId="0" applyFont="1" applyFill="1" applyBorder="1" applyAlignment="1">
      <alignment horizontal="center" vertical="center"/>
    </xf>
    <xf numFmtId="0" fontId="13" fillId="0" borderId="0" xfId="0" applyFont="1" applyFill="1" applyAlignment="1">
      <alignment vertical="center"/>
    </xf>
    <xf numFmtId="0" fontId="13" fillId="0" borderId="78" xfId="0" applyFont="1" applyFill="1" applyBorder="1" applyAlignment="1">
      <alignment horizontal="center" vertical="center"/>
    </xf>
    <xf numFmtId="0" fontId="13" fillId="0" borderId="87" xfId="0" applyFont="1" applyFill="1" applyBorder="1" applyAlignment="1">
      <alignment horizontal="center" vertical="center"/>
    </xf>
    <xf numFmtId="0" fontId="97" fillId="0" borderId="0" xfId="0" applyFont="1" applyFill="1" applyBorder="1" applyAlignment="1">
      <alignment horizontal="center" vertical="center"/>
    </xf>
    <xf numFmtId="0" fontId="13" fillId="0" borderId="0" xfId="0" applyFont="1" applyFill="1" applyAlignment="1">
      <alignment horizontal="center" vertical="center"/>
    </xf>
    <xf numFmtId="0" fontId="13" fillId="0" borderId="0" xfId="0" applyFont="1" applyFill="1" applyAlignment="1">
      <alignment horizontal="left" vertical="center"/>
    </xf>
    <xf numFmtId="0" fontId="96" fillId="0" borderId="0" xfId="0" applyFont="1" applyFill="1" applyAlignment="1">
      <alignment horizontal="center" vertical="center"/>
    </xf>
    <xf numFmtId="0" fontId="13" fillId="0" borderId="77" xfId="0" applyFont="1" applyFill="1" applyBorder="1" applyAlignment="1">
      <alignment horizontal="center" vertical="center"/>
    </xf>
    <xf numFmtId="0" fontId="13" fillId="0" borderId="87" xfId="0" applyFont="1" applyFill="1" applyBorder="1" applyAlignment="1">
      <alignment horizontal="center" vertical="center" shrinkToFit="1"/>
    </xf>
    <xf numFmtId="0" fontId="13" fillId="0" borderId="77" xfId="0" applyFont="1" applyFill="1" applyBorder="1" applyAlignment="1">
      <alignment horizontal="center" vertical="center" shrinkToFit="1"/>
    </xf>
    <xf numFmtId="0" fontId="13" fillId="0" borderId="78" xfId="0" applyFont="1" applyFill="1" applyBorder="1" applyAlignment="1">
      <alignment horizontal="center" vertical="center" shrinkToFit="1"/>
    </xf>
    <xf numFmtId="0" fontId="11" fillId="0" borderId="0" xfId="0" applyFont="1" applyFill="1" applyBorder="1" applyAlignment="1">
      <alignment shrinkToFit="1"/>
    </xf>
    <xf numFmtId="0" fontId="0" fillId="0" borderId="4" xfId="0" applyFont="1" applyFill="1" applyBorder="1" applyAlignment="1">
      <alignment vertical="center" wrapText="1" shrinkToFit="1"/>
    </xf>
    <xf numFmtId="56" fontId="0" fillId="0" borderId="4" xfId="0" applyNumberFormat="1" applyFont="1" applyFill="1" applyBorder="1" applyAlignment="1">
      <alignment vertical="center" wrapText="1"/>
    </xf>
    <xf numFmtId="0" fontId="99" fillId="0" borderId="0" xfId="41" applyFont="1">
      <alignment vertical="center"/>
    </xf>
    <xf numFmtId="0" fontId="99" fillId="0" borderId="0" xfId="41" applyFont="1" applyAlignment="1">
      <alignment horizontal="right" vertical="center"/>
    </xf>
    <xf numFmtId="0" fontId="40" fillId="0" borderId="0" xfId="41" applyFont="1" applyAlignment="1">
      <alignment horizontal="center" vertical="center"/>
    </xf>
    <xf numFmtId="0" fontId="40" fillId="0" borderId="0" xfId="41" applyFont="1" applyAlignment="1">
      <alignment horizontal="left" vertical="center"/>
    </xf>
    <xf numFmtId="0" fontId="40" fillId="0" borderId="146" xfId="41" applyFont="1" applyBorder="1" applyAlignment="1">
      <alignment horizontal="center" vertical="center"/>
    </xf>
    <xf numFmtId="0" fontId="40" fillId="0" borderId="88" xfId="41" applyFont="1" applyBorder="1" applyAlignment="1">
      <alignment horizontal="center" vertical="center"/>
    </xf>
    <xf numFmtId="0" fontId="40" fillId="0" borderId="89" xfId="41" applyFont="1" applyBorder="1" applyAlignment="1">
      <alignment horizontal="center" vertical="center"/>
    </xf>
    <xf numFmtId="0" fontId="40" fillId="0" borderId="147" xfId="41" applyFont="1" applyBorder="1" applyAlignment="1">
      <alignment horizontal="center" vertical="center"/>
    </xf>
    <xf numFmtId="0" fontId="40" fillId="0" borderId="148" xfId="41" applyFont="1" applyBorder="1" applyAlignment="1">
      <alignment horizontal="center" vertical="center"/>
    </xf>
    <xf numFmtId="0" fontId="40" fillId="0" borderId="149" xfId="41" applyFont="1" applyBorder="1" applyAlignment="1">
      <alignment horizontal="center" vertical="center"/>
    </xf>
    <xf numFmtId="0" fontId="40" fillId="0" borderId="150" xfId="41" applyFont="1" applyBorder="1" applyAlignment="1">
      <alignment horizontal="center" vertical="center"/>
    </xf>
    <xf numFmtId="0" fontId="40" fillId="0" borderId="151" xfId="41" applyFont="1" applyBorder="1" applyAlignment="1">
      <alignment horizontal="center" vertical="center"/>
    </xf>
    <xf numFmtId="0" fontId="40" fillId="0" borderId="152" xfId="41" applyFont="1" applyBorder="1" applyAlignment="1">
      <alignment horizontal="center" vertical="center"/>
    </xf>
    <xf numFmtId="0" fontId="40" fillId="0" borderId="153" xfId="41" applyFont="1" applyBorder="1" applyAlignment="1">
      <alignment horizontal="center" vertical="center"/>
    </xf>
    <xf numFmtId="0" fontId="40" fillId="0" borderId="154" xfId="41" applyFont="1" applyBorder="1" applyAlignment="1">
      <alignment horizontal="center" vertical="center"/>
    </xf>
    <xf numFmtId="0" fontId="40" fillId="0" borderId="155" xfId="41" applyFont="1" applyBorder="1" applyAlignment="1">
      <alignment horizontal="center" vertical="center"/>
    </xf>
    <xf numFmtId="0" fontId="40" fillId="0" borderId="156" xfId="41" applyFont="1" applyBorder="1" applyAlignment="1">
      <alignment horizontal="center" vertical="center"/>
    </xf>
    <xf numFmtId="0" fontId="40" fillId="0" borderId="157" xfId="41" applyFont="1" applyBorder="1" applyAlignment="1">
      <alignment horizontal="center" vertical="center"/>
    </xf>
    <xf numFmtId="0" fontId="40" fillId="0" borderId="158" xfId="41" applyFont="1" applyBorder="1" applyAlignment="1">
      <alignment horizontal="center" vertical="center"/>
    </xf>
    <xf numFmtId="0" fontId="14" fillId="0" borderId="159" xfId="41" quotePrefix="1" applyFont="1" applyBorder="1" applyAlignment="1">
      <alignment horizontal="center" vertical="center" shrinkToFit="1"/>
    </xf>
    <xf numFmtId="0" fontId="14" fillId="0" borderId="0" xfId="41" applyFont="1">
      <alignment vertical="center"/>
    </xf>
    <xf numFmtId="0" fontId="40" fillId="0" borderId="0" xfId="41" applyFont="1" applyAlignment="1">
      <alignment vertical="top" wrapText="1"/>
    </xf>
    <xf numFmtId="0" fontId="17" fillId="0" borderId="0" xfId="0" applyFont="1" applyFill="1" applyAlignment="1">
      <alignment horizontal="center" vertical="center"/>
    </xf>
    <xf numFmtId="0" fontId="25" fillId="0" borderId="0" xfId="0" applyFont="1" applyFill="1" applyAlignment="1">
      <alignment vertical="center"/>
    </xf>
    <xf numFmtId="0" fontId="25" fillId="0" borderId="0" xfId="0" applyFont="1" applyFill="1" applyAlignment="1">
      <alignment horizontal="center" vertical="center"/>
    </xf>
    <xf numFmtId="0" fontId="25" fillId="0" borderId="0" xfId="0" applyFont="1" applyFill="1" applyAlignment="1">
      <alignment horizontal="left" vertical="center" wrapText="1"/>
    </xf>
    <xf numFmtId="0" fontId="25" fillId="0" borderId="0" xfId="0" applyFont="1" applyFill="1" applyAlignment="1">
      <alignment horizontal="left" vertical="center"/>
    </xf>
    <xf numFmtId="0" fontId="92" fillId="0" borderId="0" xfId="41" quotePrefix="1" applyNumberFormat="1" applyFont="1" applyAlignment="1">
      <alignment vertical="center"/>
    </xf>
    <xf numFmtId="0" fontId="12" fillId="0" borderId="26" xfId="41" applyNumberFormat="1" applyFont="1" applyFill="1" applyBorder="1" applyAlignment="1">
      <alignment horizontal="center" vertical="center"/>
    </xf>
    <xf numFmtId="0" fontId="5" fillId="0" borderId="0" xfId="41" applyNumberFormat="1" applyFont="1" applyFill="1" applyBorder="1" applyAlignment="1">
      <alignment horizontal="right" vertical="center"/>
    </xf>
    <xf numFmtId="0" fontId="99" fillId="0" borderId="0" xfId="41" applyNumberFormat="1" applyFont="1" applyFill="1" applyBorder="1" applyAlignment="1">
      <alignment horizontal="center" vertical="center"/>
    </xf>
    <xf numFmtId="0" fontId="5" fillId="0" borderId="0" xfId="41" applyNumberFormat="1" applyFont="1" applyAlignment="1">
      <alignment vertical="center"/>
    </xf>
    <xf numFmtId="0" fontId="99" fillId="0" borderId="0" xfId="41" applyNumberFormat="1" applyFont="1" applyFill="1" applyBorder="1" applyAlignment="1">
      <alignment horizontal="center" vertical="center" wrapText="1"/>
    </xf>
    <xf numFmtId="0" fontId="99" fillId="0" borderId="0" xfId="41" applyNumberFormat="1" applyFont="1" applyBorder="1" applyAlignment="1">
      <alignment vertical="center"/>
    </xf>
    <xf numFmtId="0" fontId="99" fillId="0" borderId="0" xfId="41" applyNumberFormat="1" applyFont="1" applyFill="1" applyBorder="1" applyAlignment="1">
      <alignment vertical="center" wrapText="1"/>
    </xf>
    <xf numFmtId="0" fontId="99" fillId="0" borderId="0" xfId="41" applyFont="1" applyBorder="1" applyAlignment="1">
      <alignment horizontal="right" vertical="center" indent="1"/>
    </xf>
    <xf numFmtId="0" fontId="99" fillId="0" borderId="0" xfId="41" applyFont="1" applyBorder="1" applyAlignment="1">
      <alignment horizontal="center" vertical="center"/>
    </xf>
    <xf numFmtId="0" fontId="99" fillId="0" borderId="0" xfId="41" applyNumberFormat="1" applyFont="1" applyBorder="1" applyAlignment="1">
      <alignment horizontal="right" vertical="center" indent="1"/>
    </xf>
    <xf numFmtId="0" fontId="99" fillId="0" borderId="0" xfId="41" applyNumberFormat="1" applyFont="1" applyFill="1" applyBorder="1" applyAlignment="1">
      <alignment horizontal="left" vertical="center"/>
    </xf>
    <xf numFmtId="0" fontId="99" fillId="0" borderId="0" xfId="41" applyNumberFormat="1" applyFont="1" applyFill="1" applyBorder="1" applyAlignment="1">
      <alignment horizontal="left" vertical="center" wrapText="1" indent="1"/>
    </xf>
    <xf numFmtId="0" fontId="99" fillId="0" borderId="0" xfId="41" applyNumberFormat="1" applyFont="1" applyAlignment="1">
      <alignment vertical="center"/>
    </xf>
    <xf numFmtId="0" fontId="100" fillId="0" borderId="0" xfId="0" applyFont="1" applyFill="1" applyBorder="1" applyAlignment="1">
      <alignment horizontal="left" vertical="center"/>
    </xf>
    <xf numFmtId="0" fontId="0" fillId="0" borderId="2" xfId="0" applyNumberFormat="1" applyFill="1" applyBorder="1" applyAlignment="1">
      <alignment vertical="center"/>
    </xf>
    <xf numFmtId="0" fontId="40" fillId="0" borderId="163" xfId="0" applyFont="1" applyFill="1" applyBorder="1" applyAlignment="1">
      <alignment vertical="center" shrinkToFit="1"/>
    </xf>
    <xf numFmtId="0" fontId="40" fillId="0" borderId="131" xfId="41" applyNumberFormat="1" applyFont="1" applyBorder="1" applyAlignment="1">
      <alignment vertical="center" shrinkToFit="1"/>
    </xf>
    <xf numFmtId="0" fontId="40" fillId="0" borderId="134" xfId="41" applyNumberFormat="1" applyFont="1" applyBorder="1" applyAlignment="1">
      <alignment vertical="center" shrinkToFit="1"/>
    </xf>
    <xf numFmtId="0" fontId="40" fillId="0" borderId="2" xfId="41" applyNumberFormat="1" applyFont="1" applyBorder="1" applyAlignment="1">
      <alignment horizontal="center" vertical="center" shrinkToFit="1"/>
    </xf>
    <xf numFmtId="0" fontId="92" fillId="0" borderId="2" xfId="41" applyNumberFormat="1" applyFont="1" applyBorder="1" applyAlignment="1">
      <alignment horizontal="center" vertical="center"/>
    </xf>
    <xf numFmtId="46" fontId="19" fillId="0" borderId="0" xfId="0" applyNumberFormat="1" applyFont="1" applyFill="1" applyAlignment="1">
      <alignment horizontal="right" vertical="center"/>
    </xf>
    <xf numFmtId="177" fontId="30" fillId="0" borderId="76" xfId="0" applyNumberFormat="1" applyFont="1" applyFill="1" applyBorder="1" applyAlignment="1">
      <alignment horizontal="center" vertical="center" shrinkToFit="1"/>
    </xf>
    <xf numFmtId="58" fontId="75" fillId="0" borderId="1" xfId="0" applyNumberFormat="1" applyFont="1" applyBorder="1" applyAlignment="1">
      <alignment horizontal="center" vertical="center" wrapText="1"/>
    </xf>
    <xf numFmtId="0" fontId="13" fillId="0" borderId="0" xfId="0" applyFont="1" applyFill="1" applyAlignment="1">
      <alignment horizontal="center"/>
    </xf>
    <xf numFmtId="0" fontId="13" fillId="0" borderId="27" xfId="0" applyFont="1" applyFill="1" applyBorder="1" applyAlignment="1">
      <alignment horizontal="center"/>
    </xf>
    <xf numFmtId="0" fontId="17" fillId="0" borderId="0" xfId="0" applyFont="1" applyFill="1" applyAlignment="1">
      <alignment vertical="center"/>
    </xf>
    <xf numFmtId="0" fontId="0" fillId="0" borderId="2" xfId="0" applyFont="1" applyFill="1" applyBorder="1" applyAlignment="1">
      <alignment horizontal="center" vertical="center"/>
    </xf>
    <xf numFmtId="0" fontId="31" fillId="0" borderId="10" xfId="10" applyFont="1" applyBorder="1" applyAlignment="1">
      <alignment vertical="center"/>
    </xf>
    <xf numFmtId="0" fontId="31" fillId="0" borderId="3" xfId="10" applyFont="1" applyBorder="1" applyAlignment="1">
      <alignment vertical="center"/>
    </xf>
    <xf numFmtId="0" fontId="13" fillId="0" borderId="0" xfId="9" applyFont="1" applyFill="1" applyBorder="1" applyAlignment="1">
      <alignment horizontal="center" vertical="center" shrinkToFit="1"/>
    </xf>
    <xf numFmtId="0" fontId="40" fillId="0" borderId="142" xfId="41" applyNumberFormat="1" applyFont="1" applyBorder="1" applyAlignment="1">
      <alignment vertical="center"/>
    </xf>
    <xf numFmtId="0" fontId="40" fillId="0" borderId="29" xfId="41" applyNumberFormat="1" applyFont="1" applyBorder="1" applyAlignment="1">
      <alignment vertical="center"/>
    </xf>
    <xf numFmtId="0" fontId="40" fillId="0" borderId="30" xfId="41" applyNumberFormat="1" applyFont="1" applyBorder="1" applyAlignment="1">
      <alignment vertical="center"/>
    </xf>
    <xf numFmtId="0" fontId="101" fillId="0" borderId="0" xfId="9" applyFont="1">
      <alignment vertical="center"/>
    </xf>
    <xf numFmtId="0" fontId="101" fillId="0" borderId="0" xfId="9" applyFont="1" applyAlignment="1">
      <alignment vertical="center" shrinkToFit="1"/>
    </xf>
    <xf numFmtId="0" fontId="103" fillId="0" borderId="0" xfId="5" applyFont="1" applyAlignment="1">
      <alignment horizontal="right" vertical="center"/>
    </xf>
    <xf numFmtId="0" fontId="18" fillId="0" borderId="0" xfId="5" applyFont="1"/>
    <xf numFmtId="0" fontId="43" fillId="0" borderId="0" xfId="5" applyFont="1" applyAlignment="1">
      <alignment horizontal="center"/>
    </xf>
    <xf numFmtId="0" fontId="12" fillId="0" borderId="0" xfId="5" applyFont="1" applyAlignment="1">
      <alignment horizontal="center" vertical="center"/>
    </xf>
    <xf numFmtId="0" fontId="12" fillId="0" borderId="0" xfId="9" applyFont="1" applyAlignment="1">
      <alignment horizontal="left" vertical="center"/>
    </xf>
    <xf numFmtId="0" fontId="104" fillId="0" borderId="0" xfId="5" applyFont="1"/>
    <xf numFmtId="0" fontId="30" fillId="0" borderId="5" xfId="9" applyFont="1" applyBorder="1" applyAlignment="1">
      <alignment horizontal="left" vertical="top"/>
    </xf>
    <xf numFmtId="0" fontId="12" fillId="0" borderId="0" xfId="5" applyFont="1" applyBorder="1" applyAlignment="1">
      <alignment horizontal="center" vertical="center" wrapText="1" shrinkToFit="1"/>
    </xf>
    <xf numFmtId="0" fontId="103" fillId="0" borderId="6" xfId="5" applyFont="1" applyFill="1" applyBorder="1" applyAlignment="1">
      <alignment horizontal="left" vertical="center" shrinkToFit="1"/>
    </xf>
    <xf numFmtId="0" fontId="12" fillId="0" borderId="6" xfId="5" applyFont="1" applyFill="1" applyBorder="1" applyAlignment="1">
      <alignment horizontal="left" vertical="center" shrinkToFit="1"/>
    </xf>
    <xf numFmtId="0" fontId="12" fillId="0" borderId="0" xfId="5" applyFont="1" applyBorder="1" applyAlignment="1">
      <alignment horizontal="center" vertical="center" shrinkToFit="1"/>
    </xf>
    <xf numFmtId="0" fontId="12" fillId="0" borderId="11" xfId="5" applyFont="1" applyFill="1" applyBorder="1" applyAlignment="1">
      <alignment horizontal="center" vertical="center" shrinkToFit="1"/>
    </xf>
    <xf numFmtId="0" fontId="12" fillId="0" borderId="11" xfId="5" applyFont="1" applyFill="1" applyBorder="1" applyAlignment="1">
      <alignment vertical="center" shrinkToFit="1"/>
    </xf>
    <xf numFmtId="0" fontId="12" fillId="0" borderId="0" xfId="5" applyFont="1" applyBorder="1" applyAlignment="1">
      <alignment horizontal="center" vertical="center"/>
    </xf>
    <xf numFmtId="0" fontId="12" fillId="0" borderId="4" xfId="5" applyNumberFormat="1" applyFont="1" applyFill="1" applyBorder="1" applyAlignment="1">
      <alignment horizontal="center"/>
    </xf>
    <xf numFmtId="0" fontId="30" fillId="0" borderId="0" xfId="9" applyFont="1" applyBorder="1" applyAlignment="1">
      <alignment horizontal="center" vertical="center"/>
    </xf>
    <xf numFmtId="0" fontId="12" fillId="0" borderId="5" xfId="5" applyNumberFormat="1" applyFont="1" applyFill="1" applyBorder="1" applyAlignment="1">
      <alignment horizontal="center"/>
    </xf>
    <xf numFmtId="0" fontId="12" fillId="0" borderId="127" xfId="5" applyFont="1" applyFill="1" applyBorder="1"/>
    <xf numFmtId="0" fontId="12" fillId="0" borderId="127" xfId="5" applyFont="1" applyFill="1" applyBorder="1" applyAlignment="1">
      <alignment shrinkToFit="1"/>
    </xf>
    <xf numFmtId="0" fontId="30" fillId="0" borderId="128" xfId="9" applyFont="1" applyBorder="1" applyAlignment="1">
      <alignment horizontal="left" vertical="center"/>
    </xf>
    <xf numFmtId="0" fontId="30" fillId="0" borderId="129" xfId="9" applyFont="1" applyBorder="1" applyAlignment="1">
      <alignment horizontal="right"/>
    </xf>
    <xf numFmtId="0" fontId="12" fillId="0" borderId="129" xfId="5" applyFont="1" applyBorder="1" applyAlignment="1"/>
    <xf numFmtId="0" fontId="12" fillId="0" borderId="129" xfId="5" applyFont="1" applyFill="1" applyBorder="1" applyAlignment="1"/>
    <xf numFmtId="10" fontId="12" fillId="0" borderId="129" xfId="5" applyNumberFormat="1" applyFont="1" applyBorder="1" applyAlignment="1">
      <alignment horizontal="center" vertical="center"/>
    </xf>
    <xf numFmtId="0" fontId="13" fillId="0" borderId="0" xfId="5" applyFont="1"/>
    <xf numFmtId="0" fontId="13" fillId="0" borderId="0" xfId="5" applyFont="1" applyAlignment="1">
      <alignment shrinkToFit="1"/>
    </xf>
    <xf numFmtId="0" fontId="13" fillId="0" borderId="0" xfId="5" applyFont="1" applyAlignment="1">
      <alignment horizontal="center"/>
    </xf>
    <xf numFmtId="0" fontId="13" fillId="0" borderId="0" xfId="5" applyFont="1" applyAlignment="1">
      <alignment horizontal="center" vertical="center"/>
    </xf>
    <xf numFmtId="0" fontId="36" fillId="0" borderId="0" xfId="5" applyNumberFormat="1" applyFont="1"/>
    <xf numFmtId="0" fontId="30" fillId="0" borderId="0" xfId="9" applyFont="1">
      <alignment vertical="center"/>
    </xf>
    <xf numFmtId="0" fontId="0" fillId="0" borderId="0" xfId="0" applyFill="1" applyBorder="1" applyAlignment="1">
      <alignment horizontal="center" vertical="center"/>
    </xf>
    <xf numFmtId="0" fontId="69" fillId="0" borderId="5" xfId="10" applyFont="1" applyBorder="1" applyAlignment="1">
      <alignment vertical="center"/>
    </xf>
    <xf numFmtId="0" fontId="31" fillId="0" borderId="6" xfId="10" applyFont="1" applyBorder="1">
      <alignment vertical="center"/>
    </xf>
    <xf numFmtId="0" fontId="31" fillId="0" borderId="2" xfId="10" applyFont="1" applyBorder="1" applyAlignment="1">
      <alignment horizontal="center" vertical="center"/>
    </xf>
    <xf numFmtId="0" fontId="31" fillId="0" borderId="11" xfId="10" applyFont="1" applyBorder="1">
      <alignment vertical="center"/>
    </xf>
    <xf numFmtId="0" fontId="69" fillId="0" borderId="0" xfId="10" applyFont="1" applyBorder="1" applyAlignment="1">
      <alignment horizontal="left" vertical="center"/>
    </xf>
    <xf numFmtId="0" fontId="69" fillId="0" borderId="0" xfId="10" applyFont="1" applyBorder="1">
      <alignment vertical="center"/>
    </xf>
    <xf numFmtId="0" fontId="69" fillId="0" borderId="0" xfId="10" applyFont="1" applyBorder="1" applyAlignment="1">
      <alignment horizontal="center" vertical="center"/>
    </xf>
    <xf numFmtId="0" fontId="69" fillId="0" borderId="0" xfId="10" applyFont="1" applyBorder="1" applyAlignment="1">
      <alignment vertical="center"/>
    </xf>
    <xf numFmtId="10" fontId="69" fillId="0" borderId="0" xfId="10" applyNumberFormat="1" applyFont="1" applyBorder="1" applyAlignment="1">
      <alignment vertical="center"/>
    </xf>
    <xf numFmtId="10" fontId="69" fillId="0" borderId="0" xfId="10" applyNumberFormat="1" applyFont="1" applyBorder="1" applyAlignment="1">
      <alignment horizontal="center" vertical="center"/>
    </xf>
    <xf numFmtId="0" fontId="11" fillId="0" borderId="0" xfId="10" applyFont="1" applyAlignment="1">
      <alignment vertical="center"/>
    </xf>
    <xf numFmtId="49" fontId="30" fillId="0" borderId="0" xfId="9" applyNumberFormat="1" applyFont="1">
      <alignment vertical="center"/>
    </xf>
    <xf numFmtId="0" fontId="10" fillId="0" borderId="0" xfId="0" applyFont="1" applyFill="1" applyAlignment="1">
      <alignment horizontal="center" vertical="center" wrapText="1"/>
    </xf>
    <xf numFmtId="0" fontId="14" fillId="0" borderId="117" xfId="0" applyFont="1" applyFill="1" applyBorder="1" applyAlignment="1">
      <alignment horizontal="center" vertical="center"/>
    </xf>
    <xf numFmtId="183" fontId="0" fillId="0" borderId="0" xfId="0" applyNumberFormat="1" applyFont="1" applyFill="1"/>
    <xf numFmtId="0" fontId="0" fillId="0" borderId="0" xfId="0" applyFill="1" applyAlignment="1">
      <alignment horizontal="center"/>
    </xf>
    <xf numFmtId="0" fontId="40" fillId="0" borderId="0" xfId="0" applyFont="1" applyFill="1" applyAlignment="1"/>
    <xf numFmtId="179" fontId="40" fillId="0" borderId="117" xfId="0" applyNumberFormat="1" applyFont="1" applyFill="1" applyBorder="1" applyAlignment="1"/>
    <xf numFmtId="0" fontId="40" fillId="0" borderId="0" xfId="0" applyFont="1" applyFill="1" applyAlignment="1">
      <alignment vertical="center"/>
    </xf>
    <xf numFmtId="0" fontId="0" fillId="0" borderId="0" xfId="0" applyFill="1" applyAlignment="1">
      <alignment vertical="center" shrinkToFit="1"/>
    </xf>
    <xf numFmtId="181" fontId="42" fillId="0" borderId="87" xfId="0" applyNumberFormat="1" applyFont="1" applyFill="1" applyBorder="1" applyAlignment="1">
      <alignment horizontal="center" vertical="center" shrinkToFit="1"/>
    </xf>
    <xf numFmtId="181" fontId="42" fillId="0" borderId="77" xfId="0" applyNumberFormat="1" applyFont="1" applyFill="1" applyBorder="1" applyAlignment="1">
      <alignment horizontal="center" vertical="center" shrinkToFit="1"/>
    </xf>
    <xf numFmtId="181" fontId="42" fillId="0" borderId="78" xfId="0" applyNumberFormat="1" applyFont="1" applyFill="1" applyBorder="1" applyAlignment="1">
      <alignment horizontal="center" vertical="center" shrinkToFit="1"/>
    </xf>
    <xf numFmtId="0" fontId="0" fillId="0" borderId="87" xfId="0" applyNumberFormat="1" applyFont="1" applyFill="1" applyBorder="1" applyAlignment="1">
      <alignment horizontal="center" vertical="center" shrinkToFit="1"/>
    </xf>
    <xf numFmtId="0" fontId="0" fillId="0" borderId="77" xfId="0" applyFont="1" applyFill="1" applyBorder="1" applyAlignment="1">
      <alignment horizontal="center" vertical="center" shrinkToFit="1"/>
    </xf>
    <xf numFmtId="0" fontId="0" fillId="0" borderId="78" xfId="0" applyFont="1" applyFill="1" applyBorder="1" applyAlignment="1">
      <alignment horizontal="center" vertical="center" shrinkToFit="1"/>
    </xf>
    <xf numFmtId="0" fontId="109" fillId="0" borderId="4" xfId="0" applyFont="1" applyFill="1" applyBorder="1" applyAlignment="1">
      <alignment vertical="center" shrinkToFit="1"/>
    </xf>
    <xf numFmtId="179" fontId="40" fillId="0" borderId="57" xfId="0" applyNumberFormat="1" applyFont="1" applyFill="1" applyBorder="1" applyAlignment="1"/>
    <xf numFmtId="0" fontId="30" fillId="0" borderId="10" xfId="0" applyFont="1" applyFill="1" applyBorder="1" applyAlignment="1">
      <alignment horizontal="center" vertical="center" wrapText="1"/>
    </xf>
    <xf numFmtId="0" fontId="0" fillId="0" borderId="0" xfId="0" applyFont="1" applyAlignment="1">
      <alignment horizontal="right" vertical="top"/>
    </xf>
    <xf numFmtId="0" fontId="13" fillId="0" borderId="2" xfId="0" applyFont="1" applyFill="1" applyBorder="1" applyAlignment="1">
      <alignment horizontal="center" vertical="center" shrinkToFit="1"/>
    </xf>
    <xf numFmtId="0" fontId="13" fillId="0" borderId="167" xfId="0" applyFont="1" applyFill="1" applyBorder="1" applyAlignment="1">
      <alignment horizontal="center" vertical="center"/>
    </xf>
    <xf numFmtId="0" fontId="13" fillId="0" borderId="167" xfId="0" applyFont="1" applyFill="1" applyBorder="1" applyAlignment="1">
      <alignment horizontal="center" vertical="center" shrinkToFit="1"/>
    </xf>
    <xf numFmtId="49" fontId="13" fillId="0" borderId="87" xfId="0" applyNumberFormat="1" applyFont="1" applyFill="1" applyBorder="1" applyAlignment="1">
      <alignment horizontal="center" vertical="center"/>
    </xf>
    <xf numFmtId="49" fontId="13" fillId="0" borderId="77" xfId="0" applyNumberFormat="1" applyFont="1" applyFill="1" applyBorder="1" applyAlignment="1">
      <alignment horizontal="center" vertical="center"/>
    </xf>
    <xf numFmtId="49" fontId="13" fillId="0" borderId="167" xfId="0" applyNumberFormat="1" applyFont="1" applyFill="1" applyBorder="1" applyAlignment="1">
      <alignment horizontal="center" vertical="center"/>
    </xf>
    <xf numFmtId="0" fontId="14" fillId="0" borderId="57" xfId="0" applyFont="1" applyFill="1" applyBorder="1" applyAlignment="1">
      <alignment horizontal="center" vertical="center"/>
    </xf>
    <xf numFmtId="0" fontId="0" fillId="0" borderId="0" xfId="0" applyFont="1" applyFill="1" applyAlignment="1">
      <alignment horizontal="right"/>
    </xf>
    <xf numFmtId="0" fontId="0" fillId="0" borderId="5" xfId="0" applyFont="1" applyFill="1" applyBorder="1" applyAlignment="1">
      <alignment vertical="center" textRotation="255"/>
    </xf>
    <xf numFmtId="0" fontId="30" fillId="0" borderId="2" xfId="0" applyFont="1" applyFill="1" applyBorder="1" applyAlignment="1">
      <alignment horizontal="center" vertical="center" shrinkToFit="1"/>
    </xf>
    <xf numFmtId="49" fontId="13" fillId="0" borderId="78" xfId="0" applyNumberFormat="1" applyFont="1" applyFill="1" applyBorder="1" applyAlignment="1">
      <alignment horizontal="center" vertical="center"/>
    </xf>
    <xf numFmtId="0" fontId="30" fillId="7" borderId="2" xfId="0" applyFont="1" applyFill="1" applyBorder="1" applyAlignment="1">
      <alignment horizontal="center" vertical="center"/>
    </xf>
    <xf numFmtId="0" fontId="30" fillId="7" borderId="100" xfId="0" applyFont="1" applyFill="1" applyBorder="1" applyAlignment="1">
      <alignment horizontal="center" vertical="center" wrapText="1"/>
    </xf>
    <xf numFmtId="0" fontId="30" fillId="7" borderId="168" xfId="0" applyFont="1" applyFill="1" applyBorder="1" applyAlignment="1">
      <alignment horizontal="right" vertical="center" wrapText="1"/>
    </xf>
    <xf numFmtId="0" fontId="30" fillId="7" borderId="15" xfId="0" applyFont="1" applyFill="1" applyBorder="1" applyAlignment="1">
      <alignment horizontal="right" vertical="center" wrapText="1"/>
    </xf>
    <xf numFmtId="0" fontId="30" fillId="7" borderId="100" xfId="0" applyFont="1" applyFill="1" applyBorder="1" applyAlignment="1">
      <alignment horizontal="right" vertical="center" wrapText="1"/>
    </xf>
    <xf numFmtId="0" fontId="0" fillId="7" borderId="172" xfId="0" applyFont="1" applyFill="1" applyBorder="1" applyAlignment="1">
      <alignment horizontal="right" vertical="center" wrapText="1"/>
    </xf>
    <xf numFmtId="0" fontId="55" fillId="0" borderId="0" xfId="10" applyFont="1" applyAlignment="1">
      <alignment horizontal="center" vertical="center"/>
    </xf>
    <xf numFmtId="0" fontId="11" fillId="0" borderId="36" xfId="0" applyFont="1" applyFill="1" applyBorder="1" applyAlignment="1">
      <alignment horizontal="left" vertical="center"/>
    </xf>
    <xf numFmtId="0" fontId="11" fillId="0" borderId="36" xfId="0" applyFont="1" applyFill="1" applyBorder="1" applyAlignment="1">
      <alignment horizontal="right" vertical="center"/>
    </xf>
    <xf numFmtId="0" fontId="29" fillId="4" borderId="52" xfId="0" applyFont="1" applyFill="1" applyBorder="1"/>
    <xf numFmtId="0" fontId="29" fillId="4" borderId="6" xfId="0" applyFont="1" applyFill="1" applyBorder="1"/>
    <xf numFmtId="0" fontId="30" fillId="0" borderId="5" xfId="0" applyFont="1" applyFill="1" applyBorder="1" applyAlignment="1">
      <alignment horizontal="left" vertical="center" wrapText="1"/>
    </xf>
    <xf numFmtId="0" fontId="26" fillId="0" borderId="0" xfId="0" applyFont="1" applyFill="1" applyAlignment="1">
      <alignment horizontal="center" vertical="center"/>
    </xf>
    <xf numFmtId="0" fontId="30" fillId="0" borderId="4" xfId="0" applyFont="1" applyFill="1" applyBorder="1" applyAlignment="1">
      <alignment horizontal="center" vertical="center" wrapText="1"/>
    </xf>
    <xf numFmtId="0" fontId="30" fillId="8" borderId="168" xfId="0" applyFont="1" applyFill="1" applyBorder="1" applyAlignment="1">
      <alignment horizontal="right" vertical="center" wrapText="1"/>
    </xf>
    <xf numFmtId="0" fontId="0" fillId="9" borderId="0" xfId="0" applyFill="1"/>
    <xf numFmtId="0" fontId="0" fillId="3" borderId="0" xfId="0" applyFill="1"/>
    <xf numFmtId="0" fontId="13" fillId="0" borderId="80"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80" xfId="0" applyFont="1" applyFill="1" applyBorder="1" applyAlignment="1">
      <alignment horizontal="center" vertical="center" shrinkToFit="1"/>
    </xf>
    <xf numFmtId="0" fontId="108" fillId="0" borderId="0" xfId="0" applyFont="1" applyFill="1" applyBorder="1" applyAlignment="1">
      <alignment horizontal="center" vertical="center" textRotation="255"/>
    </xf>
    <xf numFmtId="0" fontId="13" fillId="0" borderId="0" xfId="0" applyFont="1" applyFill="1" applyBorder="1" applyAlignment="1">
      <alignment horizontal="center" vertical="center" shrinkToFit="1"/>
    </xf>
    <xf numFmtId="0" fontId="14" fillId="0" borderId="0" xfId="0" applyFont="1" applyFill="1" applyBorder="1" applyAlignment="1">
      <alignment horizontal="center" vertical="center"/>
    </xf>
    <xf numFmtId="0" fontId="26" fillId="0" borderId="26" xfId="0" applyFont="1" applyFill="1" applyBorder="1" applyAlignment="1" applyProtection="1">
      <alignment horizontal="center" vertical="center"/>
      <protection locked="0"/>
    </xf>
    <xf numFmtId="0" fontId="26" fillId="0" borderId="131" xfId="0" applyFont="1" applyFill="1" applyBorder="1" applyAlignment="1" applyProtection="1">
      <alignment horizontal="center" vertical="center"/>
      <protection locked="0"/>
    </xf>
    <xf numFmtId="0" fontId="26" fillId="0" borderId="28" xfId="0" applyFont="1" applyFill="1" applyBorder="1" applyAlignment="1" applyProtection="1">
      <alignment horizontal="center" vertical="center"/>
      <protection locked="0"/>
    </xf>
    <xf numFmtId="0" fontId="26" fillId="0" borderId="97" xfId="0" applyFont="1" applyFill="1" applyBorder="1" applyAlignment="1" applyProtection="1">
      <alignment horizontal="center" vertical="center"/>
      <protection locked="0"/>
    </xf>
    <xf numFmtId="0" fontId="0" fillId="0" borderId="1" xfId="0" applyFill="1" applyBorder="1" applyAlignment="1">
      <alignment horizontal="right"/>
    </xf>
    <xf numFmtId="0" fontId="13" fillId="0" borderId="1" xfId="0" applyFont="1" applyFill="1" applyBorder="1" applyAlignment="1">
      <alignment vertical="center"/>
    </xf>
    <xf numFmtId="0" fontId="13" fillId="0" borderId="1" xfId="0" applyFont="1" applyFill="1" applyBorder="1" applyAlignment="1">
      <alignment horizontal="left" vertical="center"/>
    </xf>
    <xf numFmtId="0" fontId="30" fillId="0" borderId="0" xfId="0" applyFont="1" applyFill="1" applyBorder="1" applyAlignment="1">
      <alignment vertical="center" wrapText="1"/>
    </xf>
    <xf numFmtId="0" fontId="30" fillId="0" borderId="136" xfId="0" applyFont="1" applyFill="1" applyBorder="1" applyAlignment="1">
      <alignment vertical="center" wrapText="1"/>
    </xf>
    <xf numFmtId="0" fontId="30" fillId="0" borderId="134" xfId="0" applyFont="1" applyFill="1" applyBorder="1" applyAlignment="1">
      <alignment vertical="center" wrapText="1"/>
    </xf>
    <xf numFmtId="0" fontId="30" fillId="0" borderId="180" xfId="0" applyFont="1" applyFill="1" applyBorder="1" applyAlignment="1">
      <alignment vertical="center" wrapText="1"/>
    </xf>
    <xf numFmtId="0" fontId="30" fillId="0" borderId="66" xfId="0" applyFont="1" applyFill="1" applyBorder="1" applyAlignment="1">
      <alignment horizontal="center" vertical="center" wrapText="1" shrinkToFit="1"/>
    </xf>
    <xf numFmtId="0" fontId="30" fillId="0" borderId="164" xfId="0" applyFont="1" applyFill="1" applyBorder="1" applyAlignment="1">
      <alignment horizontal="center" vertical="center" wrapText="1" shrinkToFit="1"/>
    </xf>
    <xf numFmtId="0" fontId="30" fillId="3" borderId="0" xfId="0" applyFont="1" applyFill="1"/>
    <xf numFmtId="0" fontId="30" fillId="0" borderId="4" xfId="0" applyFont="1" applyFill="1" applyBorder="1" applyAlignment="1">
      <alignment horizontal="center" vertical="center" wrapText="1"/>
    </xf>
    <xf numFmtId="0" fontId="0" fillId="7" borderId="184" xfId="0" applyFont="1" applyFill="1" applyBorder="1" applyAlignment="1">
      <alignment horizontal="right" vertical="center" wrapText="1"/>
    </xf>
    <xf numFmtId="0" fontId="30" fillId="0" borderId="74" xfId="0" applyFont="1" applyFill="1" applyBorder="1" applyAlignment="1">
      <alignment horizontal="left" vertical="center" wrapText="1"/>
    </xf>
    <xf numFmtId="0" fontId="30" fillId="0" borderId="75" xfId="0" applyFont="1" applyFill="1" applyBorder="1" applyAlignment="1">
      <alignment horizontal="left" vertical="center" wrapText="1"/>
    </xf>
    <xf numFmtId="58" fontId="30" fillId="0" borderId="0" xfId="0" applyNumberFormat="1" applyFont="1" applyFill="1" applyBorder="1" applyAlignment="1">
      <alignment horizontal="right"/>
    </xf>
    <xf numFmtId="49" fontId="13" fillId="0" borderId="2" xfId="0" applyNumberFormat="1" applyFont="1" applyFill="1" applyBorder="1" applyAlignment="1">
      <alignment horizontal="center" vertical="center"/>
    </xf>
    <xf numFmtId="0" fontId="111" fillId="0" borderId="0" xfId="0" applyFont="1" applyFill="1" applyBorder="1" applyAlignment="1">
      <alignment horizontal="center" vertical="top" shrinkToFit="1"/>
    </xf>
    <xf numFmtId="0" fontId="112" fillId="0" borderId="0" xfId="0" applyFont="1" applyFill="1" applyBorder="1" applyAlignment="1" applyProtection="1">
      <alignment horizontal="center" vertical="top" shrinkToFit="1"/>
      <protection hidden="1"/>
    </xf>
    <xf numFmtId="56" fontId="19" fillId="0" borderId="0" xfId="0" applyNumberFormat="1" applyFont="1" applyFill="1" applyAlignment="1">
      <alignment vertical="center"/>
    </xf>
    <xf numFmtId="0" fontId="114" fillId="0" borderId="28" xfId="10" applyFont="1" applyBorder="1">
      <alignment vertical="center"/>
    </xf>
    <xf numFmtId="0" fontId="114" fillId="0" borderId="2" xfId="10" applyFont="1" applyBorder="1" applyAlignment="1">
      <alignment horizontal="center" vertical="center"/>
    </xf>
    <xf numFmtId="0" fontId="0" fillId="0" borderId="0" xfId="0" applyFont="1"/>
    <xf numFmtId="0" fontId="45" fillId="0" borderId="0" xfId="0" applyFont="1" applyFill="1" applyAlignment="1">
      <alignment vertical="center"/>
    </xf>
    <xf numFmtId="0" fontId="30" fillId="3" borderId="0" xfId="0" applyFont="1" applyFill="1" applyAlignment="1">
      <alignment horizontal="right"/>
    </xf>
    <xf numFmtId="0" fontId="115" fillId="0" borderId="129" xfId="0" applyNumberFormat="1" applyFont="1" applyFill="1" applyBorder="1" applyAlignment="1">
      <alignment vertical="center"/>
    </xf>
    <xf numFmtId="0" fontId="115" fillId="0" borderId="2" xfId="0" quotePrefix="1" applyNumberFormat="1" applyFont="1" applyFill="1" applyBorder="1" applyAlignment="1">
      <alignment horizontal="left" vertical="center"/>
    </xf>
    <xf numFmtId="0" fontId="115" fillId="0" borderId="2" xfId="0" quotePrefix="1" applyNumberFormat="1" applyFont="1" applyFill="1" applyBorder="1" applyAlignment="1">
      <alignment vertical="center"/>
    </xf>
    <xf numFmtId="49" fontId="115" fillId="0" borderId="2" xfId="0" quotePrefix="1" applyNumberFormat="1" applyFont="1" applyFill="1" applyBorder="1" applyAlignment="1">
      <alignment horizontal="left" vertical="center"/>
    </xf>
    <xf numFmtId="0" fontId="100" fillId="0" borderId="0" xfId="0" applyFont="1" applyFill="1" applyBorder="1" applyAlignment="1">
      <alignment horizontal="left" vertical="center"/>
    </xf>
    <xf numFmtId="0" fontId="17" fillId="0" borderId="0" xfId="0" applyFont="1" applyFill="1" applyAlignment="1">
      <alignment vertical="center"/>
    </xf>
    <xf numFmtId="0" fontId="60" fillId="0" borderId="0" xfId="0" applyFont="1" applyAlignment="1">
      <alignment vertical="center" wrapText="1"/>
    </xf>
    <xf numFmtId="0" fontId="60" fillId="0" borderId="0" xfId="0" applyFont="1" applyAlignment="1">
      <alignment vertical="center"/>
    </xf>
    <xf numFmtId="0" fontId="66" fillId="0" borderId="0" xfId="10" applyFont="1" applyBorder="1" applyAlignment="1">
      <alignment wrapText="1"/>
    </xf>
    <xf numFmtId="0" fontId="29" fillId="0" borderId="41" xfId="0" applyFont="1" applyFill="1" applyBorder="1" applyAlignment="1">
      <alignment horizontal="left" wrapText="1"/>
    </xf>
    <xf numFmtId="0" fontId="18" fillId="0" borderId="1" xfId="0" applyFont="1" applyFill="1" applyBorder="1" applyAlignment="1">
      <alignment horizontal="center" vertical="center" wrapText="1"/>
    </xf>
    <xf numFmtId="0" fontId="29" fillId="0" borderId="50" xfId="0" applyFont="1" applyFill="1" applyBorder="1" applyAlignment="1">
      <alignment vertical="center"/>
    </xf>
    <xf numFmtId="0" fontId="54" fillId="0" borderId="4" xfId="10" applyFont="1" applyBorder="1" applyAlignment="1">
      <alignment horizontal="center" vertical="center"/>
    </xf>
    <xf numFmtId="0" fontId="54" fillId="0" borderId="10" xfId="10" applyFont="1" applyBorder="1" applyAlignment="1">
      <alignment horizontal="center" vertical="center"/>
    </xf>
    <xf numFmtId="0" fontId="68" fillId="0" borderId="4" xfId="10" applyFont="1" applyBorder="1" applyAlignment="1">
      <alignment horizontal="center" vertical="center"/>
    </xf>
    <xf numFmtId="0" fontId="68" fillId="0" borderId="2" xfId="10" applyFont="1" applyBorder="1" applyAlignment="1">
      <alignment horizontal="center" vertical="center"/>
    </xf>
    <xf numFmtId="0" fontId="67" fillId="0" borderId="3" xfId="10" applyFont="1" applyBorder="1" applyAlignment="1">
      <alignment horizontal="center" vertical="center"/>
    </xf>
    <xf numFmtId="0" fontId="67" fillId="0" borderId="4" xfId="10" applyFont="1" applyBorder="1" applyAlignment="1">
      <alignment horizontal="center" vertical="center"/>
    </xf>
    <xf numFmtId="0" fontId="68" fillId="0" borderId="8" xfId="10" applyFont="1" applyBorder="1" applyAlignment="1">
      <alignment horizontal="left" vertical="center"/>
    </xf>
    <xf numFmtId="0" fontId="29" fillId="0" borderId="6" xfId="0" applyFont="1" applyFill="1" applyBorder="1"/>
    <xf numFmtId="0" fontId="116" fillId="0" borderId="0" xfId="0" applyFont="1" applyFill="1" applyBorder="1" applyAlignment="1">
      <alignment vertical="center"/>
    </xf>
    <xf numFmtId="0" fontId="117" fillId="0" borderId="11" xfId="10" applyFont="1" applyBorder="1">
      <alignment vertical="center"/>
    </xf>
    <xf numFmtId="0" fontId="11" fillId="0" borderId="6" xfId="10" applyFont="1" applyBorder="1" applyAlignment="1">
      <alignment vertical="center"/>
    </xf>
    <xf numFmtId="0" fontId="66" fillId="0" borderId="28" xfId="10" applyFont="1" applyBorder="1">
      <alignment vertical="center"/>
    </xf>
    <xf numFmtId="0" fontId="116" fillId="0" borderId="0" xfId="0" applyFont="1" applyFill="1" applyBorder="1" applyAlignment="1">
      <alignment horizontal="left" vertical="center" wrapText="1"/>
    </xf>
    <xf numFmtId="0" fontId="116" fillId="0" borderId="52" xfId="0" applyFont="1" applyFill="1" applyBorder="1" applyAlignment="1">
      <alignment horizontal="left" vertical="center" wrapText="1"/>
    </xf>
    <xf numFmtId="0" fontId="116" fillId="0" borderId="0" xfId="0" applyFont="1" applyFill="1" applyBorder="1" applyAlignment="1">
      <alignment vertical="center" shrinkToFit="1"/>
    </xf>
    <xf numFmtId="0" fontId="41" fillId="0" borderId="0" xfId="0" applyFont="1" applyFill="1" applyBorder="1" applyAlignment="1">
      <alignment horizontal="right" vertical="top"/>
    </xf>
    <xf numFmtId="0" fontId="29" fillId="0" borderId="54" xfId="0" applyFont="1" applyFill="1" applyBorder="1"/>
    <xf numFmtId="0" fontId="119" fillId="4" borderId="50" xfId="0" applyFont="1" applyFill="1" applyBorder="1"/>
    <xf numFmtId="0" fontId="118" fillId="0" borderId="52" xfId="0" applyFont="1" applyFill="1" applyBorder="1" applyAlignment="1">
      <alignment vertical="center"/>
    </xf>
    <xf numFmtId="0" fontId="118" fillId="0" borderId="0" xfId="0" applyFont="1" applyFill="1" applyBorder="1" applyAlignment="1">
      <alignment horizontal="left" vertical="center"/>
    </xf>
    <xf numFmtId="0" fontId="30" fillId="4" borderId="50" xfId="0" applyFont="1" applyFill="1" applyBorder="1"/>
    <xf numFmtId="0" fontId="30" fillId="4" borderId="52" xfId="0" applyFont="1" applyFill="1" applyBorder="1"/>
    <xf numFmtId="0" fontId="65" fillId="0" borderId="0" xfId="0" applyFont="1" applyFill="1" applyBorder="1" applyAlignment="1">
      <alignment vertical="center" shrinkToFit="1"/>
    </xf>
    <xf numFmtId="0" fontId="65" fillId="0" borderId="50" xfId="0" applyFont="1" applyFill="1" applyBorder="1" applyAlignment="1">
      <alignment vertical="center"/>
    </xf>
    <xf numFmtId="0" fontId="65" fillId="0" borderId="0" xfId="0" applyFont="1" applyFill="1" applyBorder="1" applyAlignment="1">
      <alignment vertical="center" wrapText="1"/>
    </xf>
    <xf numFmtId="49" fontId="122" fillId="0" borderId="0" xfId="15" applyNumberFormat="1" applyFont="1" applyAlignment="1">
      <alignment horizontal="right" vertical="center"/>
    </xf>
    <xf numFmtId="0" fontId="122" fillId="0" borderId="0" xfId="46" applyFont="1">
      <alignment vertical="center"/>
    </xf>
    <xf numFmtId="0" fontId="122" fillId="0" borderId="0" xfId="46" applyFont="1" applyAlignment="1">
      <alignment horizontal="right" vertical="center"/>
    </xf>
    <xf numFmtId="0" fontId="122" fillId="0" borderId="0" xfId="46" applyFont="1" applyAlignment="1"/>
    <xf numFmtId="0" fontId="4" fillId="0" borderId="0" xfId="46" applyFont="1">
      <alignment vertical="center"/>
    </xf>
    <xf numFmtId="0" fontId="122" fillId="0" borderId="0" xfId="46" applyFont="1" applyAlignment="1">
      <alignment horizontal="center" vertical="center"/>
    </xf>
    <xf numFmtId="0" fontId="122" fillId="0" borderId="8" xfId="46" applyFont="1" applyBorder="1" applyAlignment="1">
      <alignment vertical="center"/>
    </xf>
    <xf numFmtId="0" fontId="122" fillId="0" borderId="5" xfId="46" applyFont="1" applyBorder="1" applyAlignment="1">
      <alignment vertical="center"/>
    </xf>
    <xf numFmtId="0" fontId="122" fillId="0" borderId="5" xfId="46" applyFont="1" applyBorder="1">
      <alignment vertical="center"/>
    </xf>
    <xf numFmtId="0" fontId="122" fillId="0" borderId="9" xfId="46" applyFont="1" applyBorder="1">
      <alignment vertical="center"/>
    </xf>
    <xf numFmtId="0" fontId="122" fillId="0" borderId="6" xfId="46" applyFont="1" applyBorder="1">
      <alignment vertical="center"/>
    </xf>
    <xf numFmtId="0" fontId="122" fillId="0" borderId="0" xfId="46" applyFont="1" applyBorder="1">
      <alignment vertical="center"/>
    </xf>
    <xf numFmtId="0" fontId="122" fillId="0" borderId="7" xfId="46" applyFont="1" applyBorder="1">
      <alignment vertical="center"/>
    </xf>
    <xf numFmtId="0" fontId="122" fillId="0" borderId="6" xfId="46" applyFont="1" applyBorder="1" applyAlignment="1">
      <alignment vertical="center"/>
    </xf>
    <xf numFmtId="0" fontId="122" fillId="0" borderId="0" xfId="46" applyFont="1" applyBorder="1" applyAlignment="1">
      <alignment vertical="center"/>
    </xf>
    <xf numFmtId="0" fontId="122" fillId="0" borderId="11" xfId="46" applyFont="1" applyBorder="1" applyAlignment="1">
      <alignment vertical="center"/>
    </xf>
    <xf numFmtId="0" fontId="122" fillId="0" borderId="1" xfId="46" applyFont="1" applyBorder="1" applyAlignment="1">
      <alignment vertical="center"/>
    </xf>
    <xf numFmtId="0" fontId="122" fillId="0" borderId="1" xfId="46" applyFont="1" applyBorder="1">
      <alignment vertical="center"/>
    </xf>
    <xf numFmtId="0" fontId="122" fillId="0" borderId="12" xfId="46" applyFont="1" applyBorder="1">
      <alignment vertical="center"/>
    </xf>
    <xf numFmtId="0" fontId="120" fillId="0" borderId="0" xfId="46" applyFont="1">
      <alignment vertical="center"/>
    </xf>
    <xf numFmtId="58" fontId="84" fillId="0" borderId="0" xfId="0" applyNumberFormat="1" applyFont="1" applyFill="1" applyBorder="1" applyAlignment="1">
      <alignment vertical="center" shrinkToFit="1"/>
    </xf>
    <xf numFmtId="0" fontId="108" fillId="0" borderId="0" xfId="0" applyFont="1" applyFill="1" applyBorder="1" applyAlignment="1">
      <alignment vertical="center" wrapText="1" shrinkToFit="1"/>
    </xf>
    <xf numFmtId="0" fontId="13" fillId="0" borderId="0" xfId="0" applyFont="1" applyFill="1" applyBorder="1" applyAlignment="1">
      <alignment vertical="center" shrinkToFit="1"/>
    </xf>
    <xf numFmtId="0" fontId="92" fillId="0" borderId="0" xfId="41" applyNumberFormat="1" applyFont="1" applyAlignment="1">
      <alignment horizontal="right" vertical="top"/>
    </xf>
    <xf numFmtId="0" fontId="0" fillId="0" borderId="0" xfId="0" applyAlignment="1">
      <alignment horizontal="center"/>
    </xf>
    <xf numFmtId="0" fontId="11" fillId="0" borderId="0" xfId="3" applyFont="1" applyFill="1" applyBorder="1" applyAlignment="1">
      <alignment horizontal="center" vertical="center"/>
    </xf>
    <xf numFmtId="58" fontId="11" fillId="0" borderId="0" xfId="3" applyNumberFormat="1" applyFont="1" applyFill="1" applyBorder="1" applyAlignment="1">
      <alignment horizontal="center" vertical="center"/>
    </xf>
    <xf numFmtId="0" fontId="12" fillId="0" borderId="0" xfId="4" applyFont="1" applyAlignment="1">
      <alignment horizontal="center" vertical="center"/>
    </xf>
    <xf numFmtId="0" fontId="8" fillId="0" borderId="0" xfId="3" applyFont="1" applyFill="1" applyAlignment="1">
      <alignment horizontal="center" vertical="center"/>
    </xf>
    <xf numFmtId="0" fontId="29" fillId="0" borderId="1" xfId="3" applyFont="1" applyFill="1" applyBorder="1">
      <alignment vertical="center"/>
    </xf>
    <xf numFmtId="0" fontId="29" fillId="0" borderId="0" xfId="3" applyFont="1" applyFill="1" applyAlignment="1">
      <alignment horizontal="center" vertical="center"/>
    </xf>
    <xf numFmtId="0" fontId="8" fillId="0" borderId="1" xfId="3" applyFont="1" applyFill="1" applyBorder="1" applyAlignment="1">
      <alignment vertical="center"/>
    </xf>
    <xf numFmtId="0" fontId="8" fillId="0" borderId="0" xfId="3" applyFont="1" applyFill="1">
      <alignment vertical="center"/>
    </xf>
    <xf numFmtId="0" fontId="34" fillId="0" borderId="2" xfId="4" applyFont="1" applyBorder="1" applyAlignment="1">
      <alignment horizontal="center" vertical="center"/>
    </xf>
    <xf numFmtId="0" fontId="34" fillId="3" borderId="2" xfId="4" applyFont="1" applyFill="1" applyBorder="1" applyAlignment="1">
      <alignment horizontal="center" vertical="center"/>
    </xf>
    <xf numFmtId="0" fontId="34" fillId="0" borderId="2" xfId="4" applyFont="1" applyFill="1" applyBorder="1" applyAlignment="1">
      <alignment horizontal="center" vertical="center"/>
    </xf>
    <xf numFmtId="0" fontId="34" fillId="0" borderId="2" xfId="4" applyFont="1" applyBorder="1" applyAlignment="1">
      <alignment horizontal="center" vertical="center" shrinkToFit="1"/>
    </xf>
    <xf numFmtId="0" fontId="34" fillId="0" borderId="2" xfId="4" applyFont="1" applyFill="1" applyBorder="1" applyAlignment="1">
      <alignment horizontal="center" vertical="center" shrinkToFit="1"/>
    </xf>
    <xf numFmtId="0" fontId="34" fillId="2" borderId="2" xfId="4" applyFont="1" applyFill="1" applyBorder="1" applyAlignment="1">
      <alignment horizontal="center" vertical="center"/>
    </xf>
    <xf numFmtId="0" fontId="34" fillId="2" borderId="2" xfId="4" applyFont="1" applyFill="1" applyBorder="1" applyAlignment="1">
      <alignment horizontal="center" vertical="center" wrapText="1"/>
    </xf>
    <xf numFmtId="0" fontId="34" fillId="2" borderId="10" xfId="4" applyFont="1" applyFill="1" applyBorder="1" applyAlignment="1">
      <alignment horizontal="center" vertical="center"/>
    </xf>
    <xf numFmtId="0" fontId="34" fillId="13" borderId="2" xfId="4" applyFont="1" applyFill="1" applyBorder="1" applyAlignment="1">
      <alignment horizontal="center" vertical="center"/>
    </xf>
    <xf numFmtId="0" fontId="34" fillId="13" borderId="2" xfId="4" applyFont="1" applyFill="1" applyBorder="1" applyAlignment="1">
      <alignment horizontal="center" vertical="center" shrinkToFit="1"/>
    </xf>
    <xf numFmtId="0" fontId="34" fillId="13" borderId="2" xfId="4" applyFont="1" applyFill="1" applyBorder="1" applyAlignment="1">
      <alignment horizontal="left" vertical="center" wrapText="1"/>
    </xf>
    <xf numFmtId="0" fontId="129" fillId="0" borderId="10" xfId="4" applyFont="1" applyFill="1" applyBorder="1" applyAlignment="1">
      <alignment horizontal="left" vertical="center"/>
    </xf>
    <xf numFmtId="0" fontId="129" fillId="0" borderId="2" xfId="4" applyFont="1" applyFill="1" applyBorder="1" applyAlignment="1">
      <alignment horizontal="left" vertical="center" wrapText="1"/>
    </xf>
    <xf numFmtId="0" fontId="129" fillId="0" borderId="10" xfId="4" applyFont="1" applyFill="1" applyBorder="1" applyAlignment="1">
      <alignment horizontal="left" vertical="center" wrapText="1"/>
    </xf>
    <xf numFmtId="49" fontId="0" fillId="0" borderId="4" xfId="0" applyNumberFormat="1" applyFont="1" applyFill="1" applyBorder="1" applyAlignment="1" applyProtection="1">
      <alignment horizontal="center" vertical="center"/>
      <protection locked="0"/>
    </xf>
    <xf numFmtId="0" fontId="0" fillId="0" borderId="1" xfId="0" applyFont="1" applyFill="1" applyBorder="1" applyAlignment="1" applyProtection="1">
      <alignment horizontal="center" shrinkToFit="1"/>
      <protection locked="0"/>
    </xf>
    <xf numFmtId="0" fontId="0" fillId="0" borderId="4" xfId="0" applyFont="1" applyBorder="1" applyAlignment="1" applyProtection="1">
      <alignment horizontal="center" vertical="center"/>
      <protection locked="0"/>
    </xf>
    <xf numFmtId="57" fontId="0" fillId="0" borderId="2" xfId="0" applyNumberFormat="1" applyFont="1" applyFill="1" applyBorder="1" applyAlignment="1" applyProtection="1">
      <alignment horizontal="center" vertical="center" shrinkToFit="1"/>
      <protection locked="0"/>
    </xf>
    <xf numFmtId="176" fontId="0" fillId="0" borderId="2" xfId="0" applyNumberFormat="1" applyFont="1" applyFill="1" applyBorder="1" applyAlignment="1" applyProtection="1">
      <alignment horizontal="center" vertical="center"/>
      <protection locked="0"/>
    </xf>
    <xf numFmtId="0" fontId="29" fillId="0" borderId="2" xfId="0" applyFont="1" applyFill="1" applyBorder="1" applyAlignment="1" applyProtection="1">
      <alignment horizontal="center" vertical="center" wrapText="1"/>
      <protection locked="0"/>
    </xf>
    <xf numFmtId="0" fontId="11" fillId="0" borderId="103" xfId="0" applyFont="1" applyFill="1" applyBorder="1" applyAlignment="1" applyProtection="1">
      <alignment horizontal="center" vertical="center" wrapText="1"/>
      <protection locked="0"/>
    </xf>
    <xf numFmtId="180" fontId="40" fillId="0" borderId="54" xfId="41" applyNumberFormat="1" applyFont="1" applyFill="1" applyBorder="1" applyAlignment="1" applyProtection="1">
      <alignment horizontal="center" vertical="center" wrapText="1"/>
      <protection locked="0"/>
    </xf>
    <xf numFmtId="0" fontId="11" fillId="0" borderId="38" xfId="0" applyFont="1" applyFill="1" applyBorder="1" applyAlignment="1" applyProtection="1">
      <alignment horizontal="center" vertical="center" wrapText="1"/>
      <protection locked="0"/>
    </xf>
    <xf numFmtId="0" fontId="11" fillId="0" borderId="43" xfId="0" applyFont="1" applyFill="1" applyBorder="1" applyAlignment="1" applyProtection="1">
      <alignment horizontal="center" vertical="center" wrapText="1"/>
      <protection locked="0"/>
    </xf>
    <xf numFmtId="0" fontId="40" fillId="0" borderId="38" xfId="41" applyNumberFormat="1" applyFont="1" applyFill="1" applyBorder="1" applyAlignment="1" applyProtection="1">
      <alignment horizontal="center" vertical="center" shrinkToFit="1"/>
      <protection locked="0"/>
    </xf>
    <xf numFmtId="0" fontId="40" fillId="0" borderId="2" xfId="41" applyNumberFormat="1" applyFont="1" applyFill="1" applyBorder="1" applyAlignment="1" applyProtection="1">
      <alignment horizontal="center" vertical="center" shrinkToFit="1"/>
      <protection locked="0"/>
    </xf>
    <xf numFmtId="0" fontId="40" fillId="0" borderId="43" xfId="41" applyNumberFormat="1" applyFont="1" applyFill="1" applyBorder="1" applyAlignment="1" applyProtection="1">
      <alignment horizontal="center" vertical="center" shrinkToFit="1"/>
      <protection locked="0"/>
    </xf>
    <xf numFmtId="0" fontId="12" fillId="0" borderId="2" xfId="41" applyNumberFormat="1" applyFont="1" applyFill="1" applyBorder="1" applyAlignment="1" applyProtection="1">
      <alignment horizontal="center" vertical="center"/>
      <protection locked="0"/>
    </xf>
    <xf numFmtId="0" fontId="40" fillId="0" borderId="2" xfId="41" applyNumberFormat="1" applyFont="1" applyFill="1" applyBorder="1" applyAlignment="1" applyProtection="1">
      <alignment horizontal="center" vertical="center"/>
      <protection locked="0"/>
    </xf>
    <xf numFmtId="0" fontId="13" fillId="0" borderId="87" xfId="0" applyFont="1" applyFill="1" applyBorder="1" applyAlignment="1" applyProtection="1">
      <alignment horizontal="center" vertical="center" textRotation="255" shrinkToFit="1"/>
      <protection locked="0"/>
    </xf>
    <xf numFmtId="0" fontId="13" fillId="0" borderId="77" xfId="0" applyFont="1" applyFill="1" applyBorder="1" applyAlignment="1" applyProtection="1">
      <alignment horizontal="center" vertical="center" textRotation="255" shrinkToFit="1"/>
      <protection locked="0"/>
    </xf>
    <xf numFmtId="0" fontId="13" fillId="0" borderId="77" xfId="0" applyFont="1" applyFill="1" applyBorder="1" applyAlignment="1" applyProtection="1">
      <alignment horizontal="center" vertical="center" shrinkToFit="1"/>
      <protection locked="0"/>
    </xf>
    <xf numFmtId="0" fontId="13" fillId="0" borderId="86" xfId="0" applyFont="1" applyFill="1" applyBorder="1" applyAlignment="1" applyProtection="1">
      <alignment horizontal="center" vertical="center" textRotation="255" shrinkToFit="1"/>
      <protection locked="0"/>
    </xf>
    <xf numFmtId="179" fontId="13" fillId="0" borderId="8" xfId="7" applyNumberFormat="1" applyFont="1" applyFill="1" applyBorder="1" applyAlignment="1" applyProtection="1">
      <alignment horizontal="center" vertical="center"/>
      <protection locked="0"/>
    </xf>
    <xf numFmtId="179" fontId="13" fillId="0" borderId="80" xfId="7" applyNumberFormat="1" applyFont="1" applyFill="1" applyBorder="1" applyAlignment="1" applyProtection="1">
      <alignment horizontal="center" vertical="center"/>
      <protection locked="0"/>
    </xf>
    <xf numFmtId="179" fontId="13" fillId="0" borderId="9" xfId="7" applyNumberFormat="1" applyFont="1" applyFill="1" applyBorder="1" applyAlignment="1" applyProtection="1">
      <alignment horizontal="center" vertical="center"/>
      <protection locked="0"/>
    </xf>
    <xf numFmtId="179" fontId="13" fillId="0" borderId="6" xfId="7" applyNumberFormat="1" applyFont="1" applyFill="1" applyBorder="1" applyAlignment="1" applyProtection="1">
      <alignment horizontal="center" vertical="center"/>
      <protection locked="0"/>
    </xf>
    <xf numFmtId="179" fontId="13" fillId="0" borderId="83" xfId="7" applyNumberFormat="1" applyFont="1" applyFill="1" applyBorder="1" applyAlignment="1" applyProtection="1">
      <alignment horizontal="center" vertical="center"/>
      <protection locked="0"/>
    </xf>
    <xf numFmtId="179" fontId="13" fillId="0" borderId="7" xfId="7" applyNumberFormat="1" applyFont="1" applyFill="1" applyBorder="1" applyAlignment="1" applyProtection="1">
      <alignment horizontal="center" vertical="center"/>
      <protection locked="0"/>
    </xf>
    <xf numFmtId="179" fontId="13" fillId="0" borderId="11" xfId="7" applyNumberFormat="1" applyFont="1" applyFill="1" applyBorder="1" applyAlignment="1" applyProtection="1">
      <alignment horizontal="center" vertical="center"/>
      <protection locked="0"/>
    </xf>
    <xf numFmtId="179" fontId="13" fillId="0" borderId="90" xfId="7" applyNumberFormat="1" applyFont="1" applyFill="1" applyBorder="1" applyAlignment="1" applyProtection="1">
      <alignment horizontal="center" vertical="center"/>
      <protection locked="0"/>
    </xf>
    <xf numFmtId="179" fontId="13" fillId="0" borderId="12" xfId="7" applyNumberFormat="1" applyFont="1" applyFill="1" applyBorder="1" applyAlignment="1" applyProtection="1">
      <alignment horizontal="center" vertical="center"/>
      <protection locked="0"/>
    </xf>
    <xf numFmtId="0" fontId="13" fillId="0" borderId="167" xfId="0" applyFont="1" applyFill="1" applyBorder="1" applyAlignment="1" applyProtection="1">
      <alignment horizontal="center" vertical="center" textRotation="255" shrinkToFit="1"/>
      <protection locked="0"/>
    </xf>
    <xf numFmtId="179" fontId="13" fillId="0" borderId="174" xfId="7" applyNumberFormat="1" applyFont="1" applyFill="1" applyBorder="1" applyAlignment="1" applyProtection="1">
      <alignment horizontal="center" vertical="center"/>
      <protection locked="0"/>
    </xf>
    <xf numFmtId="179" fontId="13" fillId="0" borderId="175" xfId="7" applyNumberFormat="1" applyFont="1" applyFill="1" applyBorder="1" applyAlignment="1" applyProtection="1">
      <alignment horizontal="center" vertical="center"/>
      <protection locked="0"/>
    </xf>
    <xf numFmtId="179" fontId="13" fillId="0" borderId="176" xfId="7" applyNumberFormat="1" applyFont="1" applyFill="1" applyBorder="1" applyAlignment="1" applyProtection="1">
      <alignment horizontal="center" vertical="center"/>
      <protection locked="0"/>
    </xf>
    <xf numFmtId="179" fontId="13" fillId="0" borderId="177" xfId="7" applyNumberFormat="1" applyFont="1" applyFill="1" applyBorder="1" applyAlignment="1" applyProtection="1">
      <alignment horizontal="center" vertical="center"/>
      <protection locked="0"/>
    </xf>
    <xf numFmtId="179" fontId="13" fillId="0" borderId="178" xfId="7" applyNumberFormat="1" applyFont="1" applyFill="1" applyBorder="1" applyAlignment="1" applyProtection="1">
      <alignment horizontal="center" vertical="center"/>
      <protection locked="0"/>
    </xf>
    <xf numFmtId="179" fontId="13" fillId="0" borderId="179" xfId="7" applyNumberFormat="1" applyFont="1" applyFill="1" applyBorder="1" applyAlignment="1" applyProtection="1">
      <alignment horizontal="center" vertical="center"/>
      <protection locked="0"/>
    </xf>
    <xf numFmtId="179" fontId="13" fillId="0" borderId="1" xfId="7" applyNumberFormat="1" applyFont="1" applyFill="1" applyBorder="1" applyAlignment="1" applyProtection="1">
      <alignment horizontal="center" vertical="center"/>
      <protection locked="0"/>
    </xf>
    <xf numFmtId="179" fontId="13" fillId="10" borderId="11" xfId="7" applyNumberFormat="1" applyFont="1" applyFill="1" applyBorder="1" applyAlignment="1" applyProtection="1">
      <alignment horizontal="center" vertical="center"/>
      <protection locked="0"/>
    </xf>
    <xf numFmtId="0" fontId="26" fillId="0" borderId="130" xfId="0" applyFont="1" applyFill="1" applyBorder="1" applyAlignment="1" applyProtection="1">
      <alignment horizontal="center" vertical="center" shrinkToFit="1"/>
      <protection locked="0"/>
    </xf>
    <xf numFmtId="0" fontId="26" fillId="0" borderId="64" xfId="0" applyFont="1" applyFill="1" applyBorder="1" applyAlignment="1" applyProtection="1">
      <alignment horizontal="center" vertical="center" shrinkToFit="1"/>
      <protection locked="0"/>
    </xf>
    <xf numFmtId="0" fontId="45" fillId="0" borderId="0" xfId="0" applyFont="1" applyFill="1" applyAlignment="1" applyProtection="1">
      <alignment horizontal="right" vertical="center"/>
      <protection locked="0"/>
    </xf>
    <xf numFmtId="0" fontId="45" fillId="0" borderId="100" xfId="3" applyFont="1" applyFill="1" applyBorder="1" applyAlignment="1" applyProtection="1">
      <alignment horizontal="center" vertical="center" wrapText="1"/>
      <protection locked="0"/>
    </xf>
    <xf numFmtId="0" fontId="29" fillId="0" borderId="66" xfId="0" applyFont="1" applyFill="1" applyBorder="1" applyAlignment="1" applyProtection="1">
      <alignment horizontal="left" vertical="center"/>
      <protection locked="0"/>
    </xf>
    <xf numFmtId="0" fontId="29" fillId="0" borderId="67" xfId="0" applyFont="1" applyFill="1" applyBorder="1" applyAlignment="1" applyProtection="1">
      <alignment horizontal="left" vertical="center"/>
      <protection locked="0"/>
    </xf>
    <xf numFmtId="0" fontId="29" fillId="0" borderId="110" xfId="0" applyFont="1" applyFill="1" applyBorder="1" applyAlignment="1" applyProtection="1">
      <alignment horizontal="left" vertical="center"/>
      <protection locked="0"/>
    </xf>
    <xf numFmtId="0" fontId="29" fillId="0" borderId="95" xfId="0" applyFont="1" applyFill="1" applyBorder="1" applyAlignment="1" applyProtection="1">
      <alignment horizontal="center" vertical="center" wrapText="1"/>
      <protection locked="0"/>
    </xf>
    <xf numFmtId="0" fontId="65" fillId="0" borderId="95" xfId="0" applyFont="1" applyFill="1" applyBorder="1" applyAlignment="1" applyProtection="1">
      <alignment horizontal="center" vertical="center" wrapText="1"/>
      <protection locked="0"/>
    </xf>
    <xf numFmtId="0" fontId="30" fillId="0" borderId="10" xfId="0" applyFont="1" applyFill="1" applyBorder="1" applyAlignment="1" applyProtection="1">
      <alignment vertical="center" wrapText="1"/>
      <protection locked="0"/>
    </xf>
    <xf numFmtId="0" fontId="30" fillId="0" borderId="4" xfId="0" applyFont="1" applyFill="1" applyBorder="1" applyAlignment="1" applyProtection="1">
      <alignment horizontal="center" vertical="center" wrapText="1"/>
      <protection locked="0"/>
    </xf>
    <xf numFmtId="0" fontId="30" fillId="0" borderId="4" xfId="0" applyFont="1" applyFill="1" applyBorder="1" applyAlignment="1" applyProtection="1">
      <alignment horizontal="right" vertical="center" wrapText="1"/>
      <protection locked="0"/>
    </xf>
    <xf numFmtId="177" fontId="0" fillId="0" borderId="64" xfId="0" applyNumberFormat="1" applyFill="1" applyBorder="1" applyAlignment="1" applyProtection="1">
      <alignment horizontal="left" vertical="center" wrapText="1"/>
      <protection locked="0"/>
    </xf>
    <xf numFmtId="177" fontId="0" fillId="0" borderId="65" xfId="0" applyNumberFormat="1" applyFill="1" applyBorder="1" applyAlignment="1" applyProtection="1">
      <alignment horizontal="left" vertical="center" wrapText="1"/>
      <protection locked="0"/>
    </xf>
    <xf numFmtId="177" fontId="0" fillId="0" borderId="66" xfId="0" applyNumberFormat="1" applyFill="1" applyBorder="1" applyAlignment="1" applyProtection="1">
      <alignment horizontal="left" vertical="center" wrapText="1"/>
      <protection locked="0"/>
    </xf>
    <xf numFmtId="49" fontId="12" fillId="6" borderId="2" xfId="5" applyNumberFormat="1" applyFont="1" applyFill="1" applyBorder="1" applyProtection="1">
      <protection locked="0"/>
    </xf>
    <xf numFmtId="49" fontId="12" fillId="6" borderId="8" xfId="5" applyNumberFormat="1" applyFont="1" applyFill="1" applyBorder="1" applyAlignment="1" applyProtection="1">
      <alignment shrinkToFit="1"/>
      <protection locked="0"/>
    </xf>
    <xf numFmtId="14" fontId="12" fillId="6" borderId="3" xfId="5" applyNumberFormat="1" applyFont="1" applyFill="1" applyBorder="1" applyProtection="1">
      <protection locked="0"/>
    </xf>
    <xf numFmtId="49" fontId="12" fillId="6" borderId="26" xfId="5" applyNumberFormat="1" applyFont="1" applyFill="1" applyBorder="1" applyProtection="1">
      <protection locked="0"/>
    </xf>
    <xf numFmtId="14" fontId="12" fillId="6" borderId="8" xfId="5" applyNumberFormat="1" applyFont="1" applyFill="1" applyBorder="1" applyProtection="1">
      <protection locked="0"/>
    </xf>
    <xf numFmtId="14" fontId="12" fillId="6" borderId="4" xfId="5" applyNumberFormat="1" applyFont="1" applyFill="1" applyBorder="1" applyProtection="1">
      <protection locked="0"/>
    </xf>
    <xf numFmtId="0" fontId="12" fillId="6" borderId="2" xfId="5" applyFont="1" applyFill="1" applyBorder="1" applyAlignment="1" applyProtection="1">
      <protection locked="0"/>
    </xf>
    <xf numFmtId="14" fontId="12" fillId="6" borderId="5" xfId="5" applyNumberFormat="1" applyFont="1" applyFill="1" applyBorder="1" applyProtection="1">
      <protection locked="0"/>
    </xf>
    <xf numFmtId="0" fontId="12" fillId="6" borderId="26" xfId="5" applyFont="1" applyFill="1" applyBorder="1" applyAlignment="1" applyProtection="1">
      <protection locked="0"/>
    </xf>
    <xf numFmtId="0" fontId="11" fillId="0" borderId="2" xfId="10" applyFont="1" applyBorder="1" applyAlignment="1" applyProtection="1">
      <alignment horizontal="center" vertical="center"/>
      <protection locked="0"/>
    </xf>
    <xf numFmtId="0" fontId="117" fillId="0" borderId="2" xfId="10" applyFont="1" applyBorder="1" applyAlignment="1" applyProtection="1">
      <alignment horizontal="center" vertical="center"/>
      <protection locked="0"/>
    </xf>
    <xf numFmtId="0" fontId="66" fillId="0" borderId="2" xfId="10" applyFont="1" applyBorder="1" applyAlignment="1" applyProtection="1">
      <alignment horizontal="center" vertical="center"/>
      <protection locked="0"/>
    </xf>
    <xf numFmtId="0" fontId="68" fillId="0" borderId="2" xfId="10" applyFont="1" applyBorder="1" applyAlignment="1" applyProtection="1">
      <alignment horizontal="center" vertical="center"/>
      <protection locked="0"/>
    </xf>
    <xf numFmtId="0" fontId="67" fillId="0" borderId="2" xfId="10" applyFont="1" applyBorder="1" applyAlignment="1" applyProtection="1">
      <alignment horizontal="center" vertical="center"/>
      <protection locked="0"/>
    </xf>
    <xf numFmtId="58" fontId="75" fillId="0" borderId="1" xfId="0" applyNumberFormat="1" applyFont="1" applyBorder="1" applyAlignment="1" applyProtection="1">
      <alignment horizontal="center" vertical="center" wrapText="1"/>
      <protection locked="0"/>
    </xf>
    <xf numFmtId="0" fontId="0" fillId="0" borderId="5" xfId="0" applyFill="1" applyBorder="1" applyAlignment="1" applyProtection="1">
      <alignment vertical="center" shrinkToFit="1"/>
      <protection locked="0"/>
    </xf>
    <xf numFmtId="0" fontId="0" fillId="0" borderId="5" xfId="0" applyFont="1" applyFill="1" applyBorder="1" applyAlignment="1" applyProtection="1">
      <alignment vertical="center" shrinkToFit="1"/>
      <protection locked="0"/>
    </xf>
    <xf numFmtId="0" fontId="0" fillId="0" borderId="2" xfId="0" applyFont="1" applyFill="1" applyBorder="1" applyAlignment="1" applyProtection="1">
      <alignment horizontal="center" vertical="center"/>
      <protection locked="0"/>
    </xf>
    <xf numFmtId="0" fontId="17" fillId="0" borderId="2" xfId="0" applyFont="1" applyFill="1" applyBorder="1" applyAlignment="1" applyProtection="1">
      <alignment horizontal="center" vertical="center"/>
      <protection locked="0"/>
    </xf>
    <xf numFmtId="0" fontId="17" fillId="0" borderId="1" xfId="0" applyFont="1" applyFill="1" applyBorder="1" applyAlignment="1" applyProtection="1">
      <alignment vertical="center"/>
      <protection locked="0"/>
    </xf>
    <xf numFmtId="0" fontId="19" fillId="0" borderId="1" xfId="0" applyFont="1" applyFill="1" applyBorder="1" applyAlignment="1" applyProtection="1">
      <alignment vertical="center" shrinkToFit="1"/>
      <protection locked="0"/>
    </xf>
    <xf numFmtId="0" fontId="13" fillId="0" borderId="2" xfId="4" applyFont="1" applyBorder="1" applyAlignment="1" applyProtection="1">
      <alignment vertical="center"/>
      <protection locked="0"/>
    </xf>
    <xf numFmtId="0" fontId="13" fillId="0" borderId="2" xfId="4" applyFont="1" applyBorder="1" applyAlignment="1" applyProtection="1">
      <alignment vertical="center" wrapText="1"/>
      <protection locked="0"/>
    </xf>
    <xf numFmtId="0" fontId="13" fillId="0" borderId="2" xfId="4" applyFont="1" applyFill="1" applyBorder="1" applyAlignment="1" applyProtection="1">
      <alignment vertical="center"/>
      <protection locked="0"/>
    </xf>
    <xf numFmtId="0" fontId="13" fillId="0" borderId="2" xfId="4" applyFont="1" applyFill="1" applyBorder="1" applyAlignment="1" applyProtection="1">
      <alignment vertical="center" wrapText="1"/>
      <protection locked="0"/>
    </xf>
    <xf numFmtId="0" fontId="13" fillId="0" borderId="2" xfId="4" applyFont="1" applyFill="1" applyBorder="1" applyAlignment="1" applyProtection="1">
      <alignment vertical="center" shrinkToFit="1"/>
      <protection locked="0"/>
    </xf>
    <xf numFmtId="38" fontId="13" fillId="0" borderId="2" xfId="1" applyFont="1" applyFill="1" applyBorder="1" applyAlignment="1" applyProtection="1">
      <alignment vertical="center" shrinkToFit="1"/>
      <protection locked="0"/>
    </xf>
    <xf numFmtId="38" fontId="34" fillId="13" borderId="2" xfId="1" applyFont="1" applyFill="1" applyBorder="1" applyAlignment="1">
      <alignment horizontal="center" vertical="center" shrinkToFit="1"/>
    </xf>
    <xf numFmtId="0" fontId="129" fillId="13" borderId="10" xfId="4" applyFont="1" applyFill="1" applyBorder="1" applyAlignment="1">
      <alignment horizontal="left" vertical="center" wrapText="1"/>
    </xf>
    <xf numFmtId="0" fontId="124" fillId="0" borderId="5" xfId="0" applyFont="1" applyFill="1" applyBorder="1" applyAlignment="1" applyProtection="1">
      <alignment horizontal="center" vertical="center" shrinkToFit="1"/>
      <protection locked="0"/>
    </xf>
    <xf numFmtId="0" fontId="124" fillId="0" borderId="2" xfId="0" applyFont="1" applyFill="1" applyBorder="1" applyAlignment="1" applyProtection="1">
      <alignment horizontal="center" vertical="center" shrinkToFit="1"/>
      <protection locked="0"/>
    </xf>
    <xf numFmtId="0" fontId="123" fillId="0" borderId="5" xfId="0" applyFont="1" applyFill="1" applyBorder="1" applyAlignment="1">
      <alignment horizontal="left" vertical="center" indent="1"/>
    </xf>
    <xf numFmtId="0" fontId="123" fillId="0" borderId="5" xfId="0" applyFont="1" applyFill="1" applyBorder="1" applyAlignment="1">
      <alignment horizontal="left" indent="1"/>
    </xf>
    <xf numFmtId="0" fontId="122" fillId="0" borderId="5" xfId="0" applyFont="1" applyBorder="1"/>
    <xf numFmtId="0" fontId="122" fillId="0" borderId="9" xfId="0" applyFont="1" applyBorder="1"/>
    <xf numFmtId="0" fontId="123" fillId="0" borderId="0" xfId="0" applyFont="1" applyFill="1" applyBorder="1" applyAlignment="1">
      <alignment horizontal="left" vertical="center" indent="1"/>
    </xf>
    <xf numFmtId="0" fontId="123" fillId="0" borderId="0" xfId="0" applyFont="1" applyFill="1" applyBorder="1" applyAlignment="1">
      <alignment horizontal="left" indent="1"/>
    </xf>
    <xf numFmtId="0" fontId="122" fillId="0" borderId="0" xfId="0" applyFont="1" applyBorder="1"/>
    <xf numFmtId="0" fontId="122" fillId="0" borderId="7" xfId="0" applyFont="1" applyBorder="1"/>
    <xf numFmtId="0" fontId="124" fillId="0" borderId="2" xfId="0" applyFont="1" applyFill="1" applyBorder="1" applyAlignment="1" applyProtection="1">
      <alignment horizontal="center" vertical="center"/>
      <protection locked="0"/>
    </xf>
    <xf numFmtId="0" fontId="122" fillId="0" borderId="12" xfId="0" applyFont="1" applyBorder="1"/>
    <xf numFmtId="0" fontId="122" fillId="0" borderId="4" xfId="0" applyFont="1" applyBorder="1"/>
    <xf numFmtId="0" fontId="122" fillId="0" borderId="2" xfId="46" applyFont="1" applyBorder="1" applyAlignment="1">
      <alignment horizontal="center" vertical="center" wrapText="1"/>
    </xf>
    <xf numFmtId="0" fontId="122" fillId="0" borderId="2" xfId="46" applyFont="1" applyBorder="1" applyAlignment="1">
      <alignment horizontal="center" vertical="center"/>
    </xf>
    <xf numFmtId="0" fontId="137" fillId="0" borderId="2" xfId="0" applyFont="1" applyFill="1" applyBorder="1" applyAlignment="1">
      <alignment horizontal="center" vertical="center"/>
    </xf>
    <xf numFmtId="0" fontId="68" fillId="0" borderId="2" xfId="10" applyFont="1" applyBorder="1" applyAlignment="1">
      <alignment horizontal="center" vertical="center"/>
    </xf>
    <xf numFmtId="0" fontId="68" fillId="0" borderId="2" xfId="10" applyFont="1" applyBorder="1" applyAlignment="1" applyProtection="1">
      <alignment horizontal="center" vertical="center"/>
      <protection locked="0"/>
    </xf>
    <xf numFmtId="0" fontId="139" fillId="0" borderId="167" xfId="0" applyFont="1" applyFill="1" applyBorder="1" applyAlignment="1" applyProtection="1">
      <alignment horizontal="center" vertical="top" textRotation="255" shrinkToFit="1"/>
      <protection locked="0"/>
    </xf>
    <xf numFmtId="0" fontId="139" fillId="0" borderId="77" xfId="0" applyFont="1" applyFill="1" applyBorder="1" applyAlignment="1" applyProtection="1">
      <alignment horizontal="center" vertical="top" textRotation="255" shrinkToFit="1"/>
      <protection locked="0"/>
    </xf>
    <xf numFmtId="0" fontId="139" fillId="0" borderId="78" xfId="0" applyFont="1" applyFill="1" applyBorder="1" applyAlignment="1" applyProtection="1">
      <alignment horizontal="center" vertical="top" textRotation="255" shrinkToFit="1"/>
      <protection locked="0"/>
    </xf>
    <xf numFmtId="0" fontId="12" fillId="6" borderId="26" xfId="5" applyFont="1" applyFill="1" applyBorder="1" applyAlignment="1" applyProtection="1">
      <alignment horizontal="left" vertical="center" wrapText="1"/>
      <protection locked="0"/>
    </xf>
    <xf numFmtId="0" fontId="12" fillId="6" borderId="3" xfId="5" applyFont="1" applyFill="1" applyBorder="1" applyAlignment="1" applyProtection="1">
      <alignment wrapText="1"/>
      <protection locked="0"/>
    </xf>
    <xf numFmtId="0" fontId="12" fillId="6" borderId="8" xfId="5" applyFont="1" applyFill="1" applyBorder="1" applyAlignment="1" applyProtection="1">
      <alignment wrapText="1" shrinkToFit="1"/>
      <protection locked="0"/>
    </xf>
    <xf numFmtId="0" fontId="13" fillId="0" borderId="2"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80" xfId="0" applyFont="1" applyFill="1" applyBorder="1" applyAlignment="1">
      <alignment horizontal="center" vertical="center"/>
    </xf>
    <xf numFmtId="0" fontId="13" fillId="0" borderId="0" xfId="0" applyFont="1" applyFill="1" applyBorder="1" applyAlignment="1">
      <alignment horizontal="left" vertical="center"/>
    </xf>
    <xf numFmtId="0" fontId="13" fillId="0" borderId="1" xfId="0" applyFont="1" applyFill="1" applyBorder="1" applyAlignment="1">
      <alignment vertical="center"/>
    </xf>
    <xf numFmtId="0" fontId="13" fillId="0" borderId="80" xfId="0" applyFont="1" applyFill="1" applyBorder="1" applyAlignment="1">
      <alignment horizontal="center" vertical="center" shrinkToFit="1"/>
    </xf>
    <xf numFmtId="0" fontId="40" fillId="0" borderId="87" xfId="0" applyFont="1" applyFill="1" applyBorder="1" applyAlignment="1">
      <alignment horizontal="center" vertical="top" textRotation="255" wrapText="1" shrinkToFit="1"/>
    </xf>
    <xf numFmtId="0" fontId="40" fillId="0" borderId="77" xfId="0" applyFont="1" applyFill="1" applyBorder="1" applyAlignment="1">
      <alignment horizontal="center" vertical="top" textRotation="255" shrinkToFit="1"/>
    </xf>
    <xf numFmtId="0" fontId="40" fillId="0" borderId="78" xfId="0" applyFont="1" applyFill="1" applyBorder="1" applyAlignment="1">
      <alignment horizontal="center" vertical="top" textRotation="255" shrinkToFit="1"/>
    </xf>
    <xf numFmtId="0" fontId="40" fillId="0" borderId="87" xfId="0" applyFont="1" applyFill="1" applyBorder="1" applyAlignment="1">
      <alignment vertical="top" textRotation="255" shrinkToFit="1"/>
    </xf>
    <xf numFmtId="0" fontId="40" fillId="0" borderId="167" xfId="0" applyFont="1" applyFill="1" applyBorder="1" applyAlignment="1">
      <alignment vertical="top" textRotation="255" shrinkToFit="1"/>
    </xf>
    <xf numFmtId="0" fontId="98" fillId="0" borderId="77" xfId="0" applyFont="1" applyFill="1" applyBorder="1" applyAlignment="1">
      <alignment horizontal="center" vertical="top" textRotation="255" shrinkToFit="1"/>
    </xf>
    <xf numFmtId="0" fontId="40" fillId="0" borderId="10" xfId="0" applyFont="1" applyFill="1" applyBorder="1" applyAlignment="1">
      <alignment horizontal="center" vertical="top" textRotation="255" shrinkToFit="1"/>
    </xf>
    <xf numFmtId="0" fontId="40" fillId="0" borderId="87" xfId="0" applyFont="1" applyFill="1" applyBorder="1" applyAlignment="1">
      <alignment horizontal="center" vertical="top" textRotation="255" shrinkToFit="1"/>
    </xf>
    <xf numFmtId="0" fontId="40" fillId="0" borderId="77" xfId="0" applyFont="1" applyFill="1" applyBorder="1" applyAlignment="1">
      <alignment vertical="top"/>
    </xf>
    <xf numFmtId="0" fontId="40" fillId="0" borderId="187" xfId="0" applyFont="1" applyFill="1" applyBorder="1" applyAlignment="1">
      <alignment horizontal="center" vertical="top" textRotation="255" shrinkToFit="1"/>
    </xf>
    <xf numFmtId="0" fontId="40" fillId="0" borderId="77" xfId="0" applyFont="1" applyFill="1" applyBorder="1" applyAlignment="1">
      <alignment horizontal="center" vertical="center"/>
    </xf>
    <xf numFmtId="0" fontId="13" fillId="0" borderId="0" xfId="0" applyFont="1" applyFill="1" applyBorder="1" applyAlignment="1">
      <alignment vertical="center"/>
    </xf>
    <xf numFmtId="0" fontId="13" fillId="3" borderId="0" xfId="0" applyFont="1" applyFill="1" applyBorder="1" applyAlignment="1">
      <alignment vertical="center"/>
    </xf>
    <xf numFmtId="0" fontId="122" fillId="0" borderId="0" xfId="62" applyFont="1">
      <alignment vertical="center"/>
    </xf>
    <xf numFmtId="0" fontId="122" fillId="0" borderId="0" xfId="62" applyFont="1" applyAlignment="1">
      <alignment horizontal="right" vertical="center"/>
    </xf>
    <xf numFmtId="0" fontId="122" fillId="0" borderId="0" xfId="62" applyFont="1" applyAlignment="1"/>
    <xf numFmtId="0" fontId="122" fillId="0" borderId="2" xfId="62" applyFont="1" applyBorder="1" applyAlignment="1">
      <alignment horizontal="center" vertical="center" wrapText="1"/>
    </xf>
    <xf numFmtId="0" fontId="122" fillId="0" borderId="0" xfId="62" applyFont="1" applyAlignment="1">
      <alignment horizontal="center" vertical="center"/>
    </xf>
    <xf numFmtId="0" fontId="122" fillId="0" borderId="2" xfId="62" applyFont="1" applyBorder="1" applyAlignment="1">
      <alignment horizontal="center" vertical="center"/>
    </xf>
    <xf numFmtId="0" fontId="122" fillId="0" borderId="8" xfId="62" applyFont="1" applyBorder="1" applyAlignment="1">
      <alignment vertical="center"/>
    </xf>
    <xf numFmtId="0" fontId="122" fillId="0" borderId="5" xfId="62" applyFont="1" applyBorder="1" applyAlignment="1">
      <alignment vertical="center"/>
    </xf>
    <xf numFmtId="0" fontId="122" fillId="0" borderId="5" xfId="62" applyFont="1" applyBorder="1">
      <alignment vertical="center"/>
    </xf>
    <xf numFmtId="0" fontId="122" fillId="0" borderId="9" xfId="62" applyFont="1" applyBorder="1">
      <alignment vertical="center"/>
    </xf>
    <xf numFmtId="0" fontId="122" fillId="0" borderId="6" xfId="62" applyFont="1" applyBorder="1">
      <alignment vertical="center"/>
    </xf>
    <xf numFmtId="0" fontId="122" fillId="0" borderId="0" xfId="62" applyFont="1" applyBorder="1">
      <alignment vertical="center"/>
    </xf>
    <xf numFmtId="0" fontId="122" fillId="0" borderId="7" xfId="62" applyFont="1" applyBorder="1">
      <alignment vertical="center"/>
    </xf>
    <xf numFmtId="0" fontId="122" fillId="0" borderId="6" xfId="62" applyFont="1" applyBorder="1" applyAlignment="1">
      <alignment vertical="center"/>
    </xf>
    <xf numFmtId="0" fontId="122" fillId="0" borderId="0" xfId="62" applyFont="1" applyBorder="1" applyAlignment="1">
      <alignment vertical="center"/>
    </xf>
    <xf numFmtId="0" fontId="122" fillId="0" borderId="11" xfId="62" applyFont="1" applyBorder="1" applyAlignment="1">
      <alignment vertical="center"/>
    </xf>
    <xf numFmtId="0" fontId="122" fillId="0" borderId="1" xfId="62" applyFont="1" applyBorder="1" applyAlignment="1">
      <alignment vertical="center"/>
    </xf>
    <xf numFmtId="0" fontId="122" fillId="0" borderId="1" xfId="62" applyFont="1" applyBorder="1">
      <alignment vertical="center"/>
    </xf>
    <xf numFmtId="0" fontId="122" fillId="0" borderId="12" xfId="62" applyFont="1" applyBorder="1">
      <alignment vertical="center"/>
    </xf>
    <xf numFmtId="0" fontId="122" fillId="0" borderId="0" xfId="62" applyFont="1" applyAlignment="1">
      <alignment horizontal="left" vertical="center"/>
    </xf>
    <xf numFmtId="0" fontId="12" fillId="0" borderId="0" xfId="4" applyFont="1" applyFill="1">
      <alignment vertical="center"/>
    </xf>
    <xf numFmtId="38" fontId="12" fillId="0" borderId="0" xfId="1" applyFont="1" applyFill="1">
      <alignment vertical="center"/>
    </xf>
    <xf numFmtId="0" fontId="33" fillId="0" borderId="0" xfId="0" applyFont="1" applyFill="1" applyAlignment="1">
      <alignment horizontal="center" vertical="center"/>
    </xf>
    <xf numFmtId="0" fontId="92" fillId="0" borderId="2" xfId="0" applyFont="1" applyFill="1" applyBorder="1" applyAlignment="1">
      <alignment horizontal="center" vertical="center"/>
    </xf>
    <xf numFmtId="0" fontId="92" fillId="0" borderId="2" xfId="0" applyFont="1" applyFill="1" applyBorder="1" applyAlignment="1">
      <alignment horizontal="center" vertical="center" shrinkToFit="1"/>
    </xf>
    <xf numFmtId="0" fontId="29" fillId="0" borderId="66" xfId="0" applyFont="1" applyFill="1" applyBorder="1" applyAlignment="1">
      <alignment horizontal="left" vertical="center"/>
    </xf>
    <xf numFmtId="0" fontId="29" fillId="0" borderId="67" xfId="0" applyFont="1" applyFill="1" applyBorder="1" applyAlignment="1">
      <alignment horizontal="left" vertical="center"/>
    </xf>
    <xf numFmtId="0" fontId="29" fillId="0" borderId="110" xfId="0" applyFont="1" applyFill="1" applyBorder="1" applyAlignment="1">
      <alignment horizontal="left" vertical="center"/>
    </xf>
    <xf numFmtId="0" fontId="142" fillId="4" borderId="0" xfId="0" applyFont="1" applyFill="1"/>
    <xf numFmtId="0" fontId="144" fillId="0" borderId="0" xfId="63" applyFont="1" applyAlignment="1">
      <alignment horizontal="left" vertical="center"/>
    </xf>
    <xf numFmtId="0" fontId="147" fillId="0" borderId="0" xfId="64" applyFont="1" applyAlignment="1">
      <alignment horizontal="center" vertical="center"/>
    </xf>
    <xf numFmtId="0" fontId="146" fillId="0" borderId="0" xfId="64" applyFont="1" applyAlignment="1">
      <alignment wrapText="1"/>
    </xf>
    <xf numFmtId="0" fontId="146" fillId="0" borderId="0" xfId="64"/>
    <xf numFmtId="0" fontId="148" fillId="0" borderId="0" xfId="15" applyFont="1">
      <alignment vertical="center"/>
    </xf>
    <xf numFmtId="0" fontId="149" fillId="0" borderId="6" xfId="64" applyFont="1" applyBorder="1" applyAlignment="1">
      <alignment horizontal="left" vertical="center" wrapText="1"/>
    </xf>
    <xf numFmtId="0" fontId="149" fillId="0" borderId="50" xfId="64" applyFont="1" applyBorder="1" applyAlignment="1">
      <alignment horizontal="left" vertical="center" wrapText="1"/>
    </xf>
    <xf numFmtId="0" fontId="149" fillId="0" borderId="65" xfId="64" applyFont="1" applyBorder="1" applyAlignment="1">
      <alignment horizontal="center" vertical="center" wrapText="1"/>
    </xf>
    <xf numFmtId="0" fontId="149" fillId="0" borderId="123" xfId="64" applyFont="1" applyBorder="1" applyAlignment="1">
      <alignment horizontal="left" vertical="center" wrapText="1"/>
    </xf>
    <xf numFmtId="0" fontId="149" fillId="0" borderId="189" xfId="64" applyFont="1" applyBorder="1" applyAlignment="1">
      <alignment horizontal="left" vertical="center" wrapText="1"/>
    </xf>
    <xf numFmtId="0" fontId="149" fillId="0" borderId="181" xfId="64" applyFont="1" applyBorder="1" applyAlignment="1">
      <alignment horizontal="center" vertical="center" wrapText="1"/>
    </xf>
    <xf numFmtId="0" fontId="149" fillId="0" borderId="8" xfId="64" applyFont="1" applyBorder="1" applyAlignment="1">
      <alignment horizontal="left" vertical="center" wrapText="1"/>
    </xf>
    <xf numFmtId="0" fontId="149" fillId="0" borderId="48" xfId="64" applyFont="1" applyBorder="1" applyAlignment="1">
      <alignment horizontal="left" vertical="center" wrapText="1"/>
    </xf>
    <xf numFmtId="0" fontId="149" fillId="0" borderId="64" xfId="64" applyFont="1" applyBorder="1" applyAlignment="1">
      <alignment horizontal="center" vertical="center" wrapText="1"/>
    </xf>
    <xf numFmtId="0" fontId="149" fillId="0" borderId="47" xfId="64" applyFont="1" applyBorder="1" applyAlignment="1">
      <alignment horizontal="left" vertical="center" wrapText="1"/>
    </xf>
    <xf numFmtId="0" fontId="149" fillId="0" borderId="35" xfId="64" applyFont="1" applyBorder="1" applyAlignment="1">
      <alignment horizontal="left" vertical="center" wrapText="1"/>
    </xf>
    <xf numFmtId="0" fontId="149" fillId="0" borderId="94" xfId="64" applyFont="1" applyBorder="1" applyAlignment="1">
      <alignment horizontal="center" vertical="center" wrapText="1"/>
    </xf>
    <xf numFmtId="0" fontId="149" fillId="0" borderId="190" xfId="64" applyFont="1" applyBorder="1" applyAlignment="1">
      <alignment horizontal="left" vertical="center" wrapText="1"/>
    </xf>
    <xf numFmtId="0" fontId="149" fillId="0" borderId="191" xfId="64" applyFont="1" applyBorder="1" applyAlignment="1">
      <alignment horizontal="left" vertical="center" wrapText="1"/>
    </xf>
    <xf numFmtId="0" fontId="149" fillId="0" borderId="192" xfId="64" applyFont="1" applyBorder="1" applyAlignment="1">
      <alignment horizontal="center" vertical="center" wrapText="1"/>
    </xf>
    <xf numFmtId="49" fontId="122" fillId="0" borderId="0" xfId="15" applyNumberFormat="1" applyFont="1" applyFill="1" applyAlignment="1">
      <alignment horizontal="right" vertical="center"/>
    </xf>
    <xf numFmtId="0" fontId="150" fillId="7" borderId="58" xfId="64" applyFont="1" applyFill="1" applyBorder="1" applyAlignment="1">
      <alignment horizontal="center" vertical="center" wrapText="1"/>
    </xf>
    <xf numFmtId="0" fontId="150" fillId="7" borderId="103" xfId="64" applyFont="1" applyFill="1" applyBorder="1" applyAlignment="1">
      <alignment horizontal="center" vertical="center" wrapText="1"/>
    </xf>
    <xf numFmtId="0" fontId="150" fillId="7" borderId="56" xfId="64" applyFont="1" applyFill="1" applyBorder="1" applyAlignment="1">
      <alignment horizontal="center" vertical="center" wrapText="1"/>
    </xf>
    <xf numFmtId="0" fontId="151" fillId="7" borderId="53" xfId="64" applyFont="1" applyFill="1" applyBorder="1" applyAlignment="1">
      <alignment horizontal="center" vertical="center" wrapText="1"/>
    </xf>
    <xf numFmtId="0" fontId="152" fillId="7" borderId="104" xfId="64" applyFont="1" applyFill="1" applyBorder="1" applyAlignment="1">
      <alignment horizontal="center" vertical="center" wrapText="1"/>
    </xf>
    <xf numFmtId="0" fontId="149" fillId="0" borderId="0" xfId="64" applyFont="1" applyBorder="1" applyAlignment="1">
      <alignment horizontal="center" vertical="center"/>
    </xf>
    <xf numFmtId="0" fontId="149" fillId="0" borderId="0" xfId="64" applyFont="1" applyBorder="1" applyAlignment="1">
      <alignment horizontal="left" vertical="center" wrapText="1"/>
    </xf>
    <xf numFmtId="0" fontId="153" fillId="0" borderId="0" xfId="64" applyFont="1" applyBorder="1" applyAlignment="1">
      <alignment horizontal="left" vertical="center" wrapText="1"/>
    </xf>
    <xf numFmtId="0" fontId="123" fillId="0" borderId="11" xfId="0" applyFont="1" applyFill="1" applyBorder="1" applyAlignment="1">
      <alignment vertical="center"/>
    </xf>
    <xf numFmtId="0" fontId="123" fillId="0" borderId="1" xfId="0" applyFont="1" applyFill="1" applyBorder="1" applyAlignment="1">
      <alignment horizontal="left" indent="1"/>
    </xf>
    <xf numFmtId="0" fontId="122" fillId="0" borderId="1" xfId="0" applyFont="1" applyFill="1" applyBorder="1"/>
    <xf numFmtId="0" fontId="40" fillId="0" borderId="0" xfId="41" applyNumberFormat="1" applyFont="1" applyFill="1" applyBorder="1" applyAlignment="1">
      <alignment horizontal="center" vertical="center" shrinkToFit="1"/>
    </xf>
    <xf numFmtId="0" fontId="40" fillId="0" borderId="5" xfId="41" applyNumberFormat="1" applyFont="1" applyFill="1" applyBorder="1" applyAlignment="1">
      <alignment horizontal="left" vertical="center" indent="1"/>
    </xf>
    <xf numFmtId="0" fontId="40" fillId="0" borderId="0" xfId="41" applyNumberFormat="1" applyFont="1" applyFill="1" applyBorder="1" applyAlignment="1">
      <alignment horizontal="center" vertical="center"/>
    </xf>
    <xf numFmtId="0" fontId="40" fillId="0" borderId="41" xfId="41" applyNumberFormat="1" applyFont="1" applyFill="1" applyBorder="1" applyAlignment="1">
      <alignment horizontal="center" vertical="center"/>
    </xf>
    <xf numFmtId="0" fontId="40" fillId="0" borderId="41" xfId="41" applyNumberFormat="1" applyFont="1" applyFill="1" applyBorder="1" applyAlignment="1">
      <alignment horizontal="center" vertical="center" shrinkToFit="1"/>
    </xf>
    <xf numFmtId="0" fontId="40" fillId="0" borderId="36" xfId="41" applyNumberFormat="1" applyFont="1" applyFill="1" applyBorder="1" applyAlignment="1">
      <alignment horizontal="center" vertical="center"/>
    </xf>
    <xf numFmtId="0" fontId="40" fillId="0" borderId="36" xfId="41" applyNumberFormat="1" applyFont="1" applyFill="1" applyBorder="1" applyAlignment="1">
      <alignment horizontal="center" vertical="center" shrinkToFit="1"/>
    </xf>
    <xf numFmtId="0" fontId="40" fillId="0" borderId="36" xfId="41" applyNumberFormat="1" applyFont="1" applyFill="1" applyBorder="1" applyAlignment="1">
      <alignment horizontal="left" vertical="center"/>
    </xf>
    <xf numFmtId="0" fontId="40" fillId="0" borderId="54" xfId="41" applyNumberFormat="1" applyFont="1" applyFill="1" applyBorder="1" applyAlignment="1">
      <alignment horizontal="center" vertical="center" wrapText="1"/>
    </xf>
    <xf numFmtId="0" fontId="40" fillId="0" borderId="54" xfId="41" applyNumberFormat="1" applyFont="1" applyFill="1" applyBorder="1" applyAlignment="1">
      <alignment horizontal="center" vertical="center"/>
    </xf>
    <xf numFmtId="0" fontId="40" fillId="0" borderId="54" xfId="41" applyNumberFormat="1" applyFont="1" applyFill="1" applyBorder="1" applyAlignment="1">
      <alignment horizontal="center" vertical="center" shrinkToFit="1"/>
    </xf>
    <xf numFmtId="0" fontId="40" fillId="0" borderId="54" xfId="41" applyNumberFormat="1" applyFont="1" applyFill="1" applyBorder="1" applyAlignment="1" applyProtection="1">
      <alignment horizontal="center" vertical="center" wrapText="1"/>
      <protection locked="0"/>
    </xf>
    <xf numFmtId="0" fontId="122" fillId="0" borderId="0" xfId="0" applyFont="1" applyFill="1" applyAlignment="1">
      <alignment horizontal="center" vertical="center"/>
    </xf>
    <xf numFmtId="0" fontId="122" fillId="0" borderId="0" xfId="0" applyFont="1" applyFill="1"/>
    <xf numFmtId="0" fontId="122" fillId="0" borderId="0" xfId="0" applyFont="1" applyFill="1" applyAlignment="1">
      <alignment horizontal="center"/>
    </xf>
    <xf numFmtId="0" fontId="123" fillId="0" borderId="0" xfId="0" applyFont="1" applyFill="1" applyAlignment="1"/>
    <xf numFmtId="0" fontId="157" fillId="0" borderId="0" xfId="0" applyFont="1" applyFill="1" applyAlignment="1"/>
    <xf numFmtId="58" fontId="157" fillId="0" borderId="0" xfId="0" applyNumberFormat="1" applyFont="1" applyFill="1" applyAlignment="1"/>
    <xf numFmtId="0" fontId="157" fillId="0" borderId="0" xfId="0" applyFont="1" applyFill="1" applyAlignment="1">
      <alignment horizontal="left"/>
    </xf>
    <xf numFmtId="0" fontId="157" fillId="0" borderId="0" xfId="0" applyFont="1" applyFill="1" applyBorder="1" applyAlignment="1">
      <alignment horizontal="left" shrinkToFit="1"/>
    </xf>
    <xf numFmtId="0" fontId="157" fillId="0" borderId="10" xfId="0" applyFont="1" applyFill="1" applyBorder="1" applyAlignment="1">
      <alignment horizontal="center" vertical="center"/>
    </xf>
    <xf numFmtId="0" fontId="123" fillId="0" borderId="2" xfId="0" applyFont="1" applyFill="1" applyBorder="1" applyAlignment="1">
      <alignment horizontal="center" vertical="center"/>
    </xf>
    <xf numFmtId="0" fontId="157" fillId="0" borderId="2" xfId="0" applyFont="1" applyFill="1" applyBorder="1" applyAlignment="1" applyProtection="1">
      <alignment horizontal="center" vertical="center"/>
      <protection locked="0"/>
    </xf>
    <xf numFmtId="0" fontId="123" fillId="0" borderId="9" xfId="0" applyFont="1" applyFill="1" applyBorder="1" applyAlignment="1">
      <alignment horizontal="left" vertical="center"/>
    </xf>
    <xf numFmtId="0" fontId="122" fillId="0" borderId="12" xfId="0" applyFont="1" applyFill="1" applyBorder="1" applyAlignment="1">
      <alignment horizontal="left" vertical="center"/>
    </xf>
    <xf numFmtId="0" fontId="124" fillId="0" borderId="2" xfId="0" applyFont="1" applyFill="1" applyBorder="1" applyAlignment="1" applyProtection="1">
      <alignment horizontal="center" vertical="center"/>
    </xf>
    <xf numFmtId="0" fontId="122" fillId="0" borderId="5" xfId="0" applyFont="1" applyFill="1" applyBorder="1" applyAlignment="1">
      <alignment horizontal="left" shrinkToFit="1"/>
    </xf>
    <xf numFmtId="0" fontId="122" fillId="0" borderId="9" xfId="0" applyFont="1" applyFill="1" applyBorder="1" applyAlignment="1">
      <alignment horizontal="left" shrinkToFit="1"/>
    </xf>
    <xf numFmtId="0" fontId="123" fillId="0" borderId="6" xfId="0" applyFont="1" applyFill="1" applyBorder="1" applyAlignment="1">
      <alignment horizontal="left" vertical="center" indent="1"/>
    </xf>
    <xf numFmtId="0" fontId="122" fillId="0" borderId="0" xfId="0" applyFont="1" applyFill="1" applyBorder="1" applyAlignment="1">
      <alignment horizontal="left" shrinkToFit="1"/>
    </xf>
    <xf numFmtId="0" fontId="122" fillId="0" borderId="7" xfId="0" applyFont="1" applyFill="1" applyBorder="1" applyAlignment="1">
      <alignment horizontal="left" shrinkToFit="1"/>
    </xf>
    <xf numFmtId="0" fontId="122" fillId="0" borderId="6" xfId="0" applyFont="1" applyFill="1" applyBorder="1" applyAlignment="1">
      <alignment horizontal="left" vertical="center" indent="1"/>
    </xf>
    <xf numFmtId="0" fontId="122" fillId="0" borderId="0" xfId="0" applyFont="1" applyFill="1" applyBorder="1" applyAlignment="1">
      <alignment horizontal="left" indent="1"/>
    </xf>
    <xf numFmtId="0" fontId="122" fillId="0" borderId="0" xfId="0" applyFont="1" applyFill="1" applyBorder="1" applyAlignment="1">
      <alignment horizontal="left" vertical="center" indent="1"/>
    </xf>
    <xf numFmtId="0" fontId="122" fillId="0" borderId="0" xfId="0" applyFont="1" applyFill="1" applyBorder="1" applyAlignment="1">
      <alignment horizontal="left" vertical="center" shrinkToFit="1"/>
    </xf>
    <xf numFmtId="0" fontId="122" fillId="0" borderId="0" xfId="0" applyFont="1" applyFill="1" applyAlignment="1">
      <alignment horizontal="left" vertical="center"/>
    </xf>
    <xf numFmtId="0" fontId="122" fillId="0" borderId="0" xfId="0" applyFont="1" applyFill="1" applyBorder="1"/>
    <xf numFmtId="0" fontId="122" fillId="0" borderId="0" xfId="0" applyFont="1" applyFill="1" applyBorder="1" applyAlignment="1">
      <alignment vertical="center"/>
    </xf>
    <xf numFmtId="0" fontId="122" fillId="0" borderId="0" xfId="0" applyFont="1" applyFill="1" applyAlignment="1"/>
    <xf numFmtId="0" fontId="122" fillId="0" borderId="0" xfId="0" applyFont="1" applyFill="1" applyBorder="1" applyAlignment="1"/>
    <xf numFmtId="0" fontId="122" fillId="0" borderId="7" xfId="0" applyFont="1" applyFill="1" applyBorder="1" applyAlignment="1">
      <alignment horizontal="left"/>
    </xf>
    <xf numFmtId="0" fontId="123" fillId="0" borderId="1" xfId="0" applyFont="1" applyFill="1" applyBorder="1" applyAlignment="1">
      <alignment vertical="center"/>
    </xf>
    <xf numFmtId="0" fontId="122" fillId="0" borderId="1" xfId="0" applyFont="1" applyFill="1" applyBorder="1" applyAlignment="1">
      <alignment horizontal="left" shrinkToFit="1"/>
    </xf>
    <xf numFmtId="0" fontId="122" fillId="0" borderId="12" xfId="0" applyFont="1" applyFill="1" applyBorder="1" applyAlignment="1">
      <alignment horizontal="left" shrinkToFit="1"/>
    </xf>
    <xf numFmtId="0" fontId="158" fillId="0" borderId="2" xfId="0" applyFont="1" applyFill="1" applyBorder="1" applyAlignment="1" applyProtection="1">
      <alignment horizontal="center" vertical="center" shrinkToFit="1"/>
      <protection locked="0"/>
    </xf>
    <xf numFmtId="0" fontId="123" fillId="0" borderId="9" xfId="0" applyFont="1" applyFill="1" applyBorder="1" applyAlignment="1">
      <alignment horizontal="left" vertical="center" wrapText="1"/>
    </xf>
    <xf numFmtId="0" fontId="123" fillId="0" borderId="11" xfId="0" applyFont="1" applyFill="1" applyBorder="1" applyAlignment="1">
      <alignment horizontal="left" vertical="center" wrapText="1" indent="1"/>
    </xf>
    <xf numFmtId="0" fontId="123" fillId="0" borderId="1" xfId="0" applyFont="1" applyFill="1" applyBorder="1" applyAlignment="1">
      <alignment horizontal="left" vertical="center" indent="1"/>
    </xf>
    <xf numFmtId="0" fontId="123" fillId="0" borderId="1" xfId="0" applyFont="1" applyFill="1" applyBorder="1" applyAlignment="1">
      <alignment horizontal="left" vertical="center" wrapText="1" indent="1"/>
    </xf>
    <xf numFmtId="0" fontId="123" fillId="0" borderId="12" xfId="0" applyFont="1" applyFill="1" applyBorder="1" applyAlignment="1">
      <alignment horizontal="left" vertical="center" wrapText="1" indent="1"/>
    </xf>
    <xf numFmtId="0" fontId="122" fillId="0" borderId="4" xfId="0" applyFont="1" applyFill="1" applyBorder="1" applyAlignment="1">
      <alignment horizontal="left"/>
    </xf>
    <xf numFmtId="0" fontId="122" fillId="0" borderId="10" xfId="0" applyFont="1" applyFill="1" applyBorder="1" applyAlignment="1">
      <alignment horizontal="left"/>
    </xf>
    <xf numFmtId="0" fontId="123" fillId="0" borderId="10" xfId="0" applyFont="1" applyFill="1" applyBorder="1" applyAlignment="1">
      <alignment horizontal="center" vertical="center"/>
    </xf>
    <xf numFmtId="0" fontId="123" fillId="0" borderId="5" xfId="0" applyFont="1" applyFill="1" applyBorder="1" applyAlignment="1" applyProtection="1">
      <alignment horizontal="center" vertical="center" shrinkToFit="1"/>
      <protection locked="0"/>
    </xf>
    <xf numFmtId="0" fontId="123" fillId="0" borderId="5" xfId="0" applyFont="1" applyFill="1" applyBorder="1" applyAlignment="1">
      <alignment horizontal="left"/>
    </xf>
    <xf numFmtId="0" fontId="123" fillId="0" borderId="9" xfId="0" applyFont="1" applyFill="1" applyBorder="1" applyAlignment="1">
      <alignment horizontal="left"/>
    </xf>
    <xf numFmtId="0" fontId="123" fillId="0" borderId="0" xfId="0" applyFont="1" applyFill="1" applyBorder="1" applyAlignment="1">
      <alignment horizontal="left" vertical="center"/>
    </xf>
    <xf numFmtId="0" fontId="123" fillId="0" borderId="0" xfId="0" applyFont="1" applyFill="1" applyBorder="1" applyAlignment="1" applyProtection="1">
      <alignment horizontal="center" vertical="center" shrinkToFit="1"/>
      <protection locked="0"/>
    </xf>
    <xf numFmtId="0" fontId="123" fillId="0" borderId="0" xfId="0" applyFont="1" applyFill="1" applyBorder="1" applyAlignment="1">
      <alignment horizontal="left"/>
    </xf>
    <xf numFmtId="0" fontId="123" fillId="0" borderId="7" xfId="0" applyFont="1" applyFill="1" applyBorder="1" applyAlignment="1">
      <alignment horizontal="left"/>
    </xf>
    <xf numFmtId="0" fontId="123" fillId="0" borderId="1" xfId="0" applyFont="1" applyFill="1" applyBorder="1" applyAlignment="1" applyProtection="1">
      <alignment horizontal="center" vertical="center" shrinkToFit="1"/>
      <protection locked="0"/>
    </xf>
    <xf numFmtId="0" fontId="123" fillId="0" borderId="12" xfId="0" applyFont="1" applyFill="1" applyBorder="1" applyAlignment="1">
      <alignment horizontal="left"/>
    </xf>
    <xf numFmtId="0" fontId="123" fillId="0" borderId="1" xfId="0" applyFont="1" applyFill="1" applyBorder="1" applyAlignment="1">
      <alignment vertical="center" shrinkToFit="1"/>
    </xf>
    <xf numFmtId="0" fontId="123" fillId="0" borderId="3" xfId="0" applyFont="1" applyFill="1" applyBorder="1" applyAlignment="1">
      <alignment vertical="center" shrinkToFit="1"/>
    </xf>
    <xf numFmtId="0" fontId="123" fillId="0" borderId="10" xfId="0" applyFont="1" applyFill="1" applyBorder="1" applyAlignment="1">
      <alignment vertical="center" shrinkToFit="1"/>
    </xf>
    <xf numFmtId="0" fontId="65" fillId="0" borderId="2" xfId="0" applyFont="1" applyFill="1" applyBorder="1" applyAlignment="1">
      <alignment horizontal="left" vertical="center"/>
    </xf>
    <xf numFmtId="0" fontId="123" fillId="0" borderId="4" xfId="0" applyFont="1" applyFill="1" applyBorder="1" applyAlignment="1" applyProtection="1">
      <alignment horizontal="center" vertical="center"/>
      <protection locked="0"/>
    </xf>
    <xf numFmtId="0" fontId="123" fillId="0" borderId="4" xfId="0" applyFont="1" applyFill="1" applyBorder="1" applyAlignment="1">
      <alignment horizontal="left" vertical="center" indent="1"/>
    </xf>
    <xf numFmtId="0" fontId="122" fillId="0" borderId="4" xfId="0" applyFont="1" applyFill="1" applyBorder="1" applyAlignment="1">
      <alignment horizontal="left" indent="1"/>
    </xf>
    <xf numFmtId="0" fontId="123" fillId="0" borderId="4" xfId="0" applyFont="1" applyFill="1" applyBorder="1" applyAlignment="1">
      <alignment horizontal="left" indent="1"/>
    </xf>
    <xf numFmtId="0" fontId="123" fillId="0" borderId="10" xfId="0" applyFont="1" applyFill="1" applyBorder="1" applyAlignment="1">
      <alignment horizontal="left" indent="1"/>
    </xf>
    <xf numFmtId="0" fontId="66" fillId="0" borderId="2" xfId="0" applyFont="1" applyFill="1" applyBorder="1" applyAlignment="1">
      <alignment horizontal="left" vertical="center"/>
    </xf>
    <xf numFmtId="0" fontId="122" fillId="0" borderId="0" xfId="0" applyFont="1" applyFill="1" applyBorder="1" applyAlignment="1" applyProtection="1">
      <alignment vertical="center"/>
      <protection locked="0"/>
    </xf>
    <xf numFmtId="0" fontId="123" fillId="0" borderId="0" xfId="0" applyFont="1" applyFill="1" applyBorder="1" applyAlignment="1">
      <alignment horizontal="center" vertical="center"/>
    </xf>
    <xf numFmtId="0" fontId="124" fillId="0" borderId="5" xfId="0" applyFont="1" applyFill="1" applyBorder="1" applyAlignment="1">
      <alignment vertical="center" shrinkToFit="1"/>
    </xf>
    <xf numFmtId="0" fontId="122" fillId="0" borderId="5" xfId="0" applyFont="1" applyFill="1" applyBorder="1" applyAlignment="1" applyProtection="1">
      <alignment vertical="center"/>
      <protection locked="0"/>
    </xf>
    <xf numFmtId="0" fontId="123" fillId="0" borderId="9" xfId="0" applyFont="1" applyFill="1" applyBorder="1" applyAlignment="1">
      <alignment horizontal="left" indent="1"/>
    </xf>
    <xf numFmtId="0" fontId="123" fillId="0" borderId="12" xfId="0" applyFont="1" applyFill="1" applyBorder="1" applyAlignment="1">
      <alignment horizontal="left" indent="1"/>
    </xf>
    <xf numFmtId="0" fontId="65" fillId="0" borderId="2" xfId="0" applyFont="1" applyFill="1" applyBorder="1" applyAlignment="1">
      <alignment horizontal="left" vertical="center" wrapText="1"/>
    </xf>
    <xf numFmtId="0" fontId="123" fillId="0" borderId="4" xfId="0" applyFont="1" applyFill="1" applyBorder="1" applyAlignment="1">
      <alignment vertical="center"/>
    </xf>
    <xf numFmtId="0" fontId="123" fillId="0" borderId="10" xfId="0" applyFont="1" applyFill="1" applyBorder="1" applyAlignment="1">
      <alignment vertical="center"/>
    </xf>
    <xf numFmtId="0" fontId="123" fillId="0" borderId="12" xfId="0" applyFont="1" applyFill="1" applyBorder="1" applyAlignment="1">
      <alignment horizontal="left" vertical="center"/>
    </xf>
    <xf numFmtId="0" fontId="123" fillId="0" borderId="7" xfId="0" applyFont="1" applyFill="1" applyBorder="1" applyAlignment="1">
      <alignment horizontal="left" indent="1"/>
    </xf>
    <xf numFmtId="0" fontId="123" fillId="0" borderId="1" xfId="0" applyFont="1" applyFill="1" applyBorder="1" applyAlignment="1">
      <alignment vertical="center" wrapText="1"/>
    </xf>
    <xf numFmtId="0" fontId="123" fillId="0" borderId="12" xfId="0" applyFont="1" applyFill="1" applyBorder="1" applyAlignment="1">
      <alignment horizontal="left" vertical="center" wrapText="1"/>
    </xf>
    <xf numFmtId="0" fontId="122" fillId="0" borderId="2" xfId="0" applyFont="1" applyFill="1" applyBorder="1" applyAlignment="1">
      <alignment horizontal="left" vertical="center" wrapText="1"/>
    </xf>
    <xf numFmtId="0" fontId="123" fillId="0" borderId="4" xfId="0" applyFont="1" applyFill="1" applyBorder="1" applyAlignment="1">
      <alignment vertical="center" shrinkToFit="1"/>
    </xf>
    <xf numFmtId="0" fontId="159" fillId="0" borderId="10" xfId="0" applyFont="1" applyFill="1" applyBorder="1" applyAlignment="1">
      <alignment horizontal="left" vertical="center" shrinkToFit="1"/>
    </xf>
    <xf numFmtId="0" fontId="122" fillId="0" borderId="2" xfId="0" applyFont="1" applyFill="1" applyBorder="1" applyAlignment="1">
      <alignment horizontal="left" vertical="center"/>
    </xf>
    <xf numFmtId="0" fontId="122" fillId="0" borderId="9" xfId="0" applyFont="1" applyFill="1" applyBorder="1" applyAlignment="1">
      <alignment horizontal="left" vertical="center" wrapText="1" indent="1"/>
    </xf>
    <xf numFmtId="0" fontId="122" fillId="0" borderId="9" xfId="0" applyFont="1" applyFill="1" applyBorder="1" applyAlignment="1">
      <alignment horizontal="left" vertical="center" indent="1"/>
    </xf>
    <xf numFmtId="0" fontId="122" fillId="0" borderId="10" xfId="0" applyFont="1" applyFill="1" applyBorder="1" applyAlignment="1">
      <alignment horizontal="left" vertical="center" wrapText="1" indent="1"/>
    </xf>
    <xf numFmtId="0" fontId="123" fillId="0" borderId="26" xfId="0" applyFont="1" applyFill="1" applyBorder="1" applyAlignment="1">
      <alignment horizontal="left" vertical="center" indent="1"/>
    </xf>
    <xf numFmtId="0" fontId="123" fillId="0" borderId="5" xfId="0" applyFont="1" applyFill="1" applyBorder="1" applyAlignment="1">
      <alignment vertical="center"/>
    </xf>
    <xf numFmtId="0" fontId="123" fillId="0" borderId="10" xfId="0" applyFont="1" applyFill="1" applyBorder="1" applyAlignment="1">
      <alignment horizontal="left"/>
    </xf>
    <xf numFmtId="0" fontId="122" fillId="0" borderId="12" xfId="0" applyFont="1" applyFill="1" applyBorder="1" applyAlignment="1">
      <alignment horizontal="left" vertical="center" indent="1"/>
    </xf>
    <xf numFmtId="0" fontId="124" fillId="6" borderId="2" xfId="0" applyFont="1" applyFill="1" applyBorder="1" applyAlignment="1" applyProtection="1">
      <alignment horizontal="center" vertical="center"/>
      <protection locked="0"/>
    </xf>
    <xf numFmtId="0" fontId="122" fillId="0" borderId="5" xfId="0" applyFont="1" applyFill="1" applyBorder="1" applyAlignment="1">
      <alignment horizontal="center" vertical="center"/>
    </xf>
    <xf numFmtId="0" fontId="122" fillId="0" borderId="5" xfId="0" applyFont="1" applyFill="1" applyBorder="1" applyAlignment="1">
      <alignment horizontal="center" vertical="center" textRotation="255"/>
    </xf>
    <xf numFmtId="0" fontId="122" fillId="0" borderId="0" xfId="0" applyFont="1" applyFill="1" applyBorder="1" applyAlignment="1">
      <alignment horizontal="center" vertical="center"/>
    </xf>
    <xf numFmtId="0" fontId="122" fillId="0" borderId="0" xfId="0" applyFont="1" applyFill="1" applyBorder="1" applyAlignment="1">
      <alignment horizontal="center" vertical="center" textRotation="255"/>
    </xf>
    <xf numFmtId="0" fontId="123" fillId="0" borderId="0" xfId="0" applyFont="1" applyFill="1"/>
    <xf numFmtId="0" fontId="123" fillId="0" borderId="0" xfId="0" applyFont="1" applyFill="1" applyAlignment="1">
      <alignment horizontal="left" indent="1"/>
    </xf>
    <xf numFmtId="0" fontId="123" fillId="0" borderId="0" xfId="0" applyFont="1" applyFill="1" applyAlignment="1">
      <alignment horizontal="left" vertical="center" indent="1"/>
    </xf>
    <xf numFmtId="0" fontId="123" fillId="0" borderId="0" xfId="0" applyFont="1" applyFill="1" applyBorder="1" applyAlignment="1">
      <alignment horizontal="center" shrinkToFit="1"/>
    </xf>
    <xf numFmtId="0" fontId="40" fillId="0" borderId="0" xfId="48" applyNumberFormat="1" applyFont="1" applyAlignment="1">
      <alignment vertical="center"/>
    </xf>
    <xf numFmtId="0" fontId="40" fillId="0" borderId="12" xfId="48" applyNumberFormat="1" applyFont="1" applyBorder="1" applyAlignment="1">
      <alignment vertical="center"/>
    </xf>
    <xf numFmtId="0" fontId="40" fillId="0" borderId="0" xfId="48" applyNumberFormat="1" applyFont="1" applyBorder="1" applyAlignment="1">
      <alignment vertical="center"/>
    </xf>
    <xf numFmtId="0" fontId="40" fillId="0" borderId="0" xfId="48" applyNumberFormat="1" applyFont="1" applyAlignment="1">
      <alignment vertical="center" shrinkToFit="1"/>
    </xf>
    <xf numFmtId="0" fontId="40" fillId="0" borderId="38" xfId="48" applyNumberFormat="1" applyFont="1" applyFill="1" applyBorder="1" applyAlignment="1">
      <alignment horizontal="center" vertical="center" shrinkToFit="1"/>
    </xf>
    <xf numFmtId="0" fontId="40" fillId="0" borderId="28" xfId="48" applyNumberFormat="1" applyFont="1" applyFill="1" applyBorder="1" applyAlignment="1">
      <alignment horizontal="center" vertical="center" shrinkToFit="1"/>
    </xf>
    <xf numFmtId="0" fontId="12" fillId="0" borderId="10" xfId="0" applyFont="1" applyBorder="1" applyAlignment="1">
      <alignment vertical="center"/>
    </xf>
    <xf numFmtId="0" fontId="92" fillId="0" borderId="0" xfId="41" applyNumberFormat="1" applyFont="1" applyBorder="1" applyAlignment="1">
      <alignment vertical="center"/>
    </xf>
    <xf numFmtId="0" fontId="40" fillId="3" borderId="46" xfId="48" applyNumberFormat="1" applyFont="1" applyFill="1" applyBorder="1" applyAlignment="1">
      <alignment vertical="center"/>
    </xf>
    <xf numFmtId="0" fontId="12" fillId="3" borderId="68" xfId="0" applyFont="1" applyFill="1" applyBorder="1" applyAlignment="1">
      <alignment vertical="center"/>
    </xf>
    <xf numFmtId="0" fontId="12" fillId="7" borderId="29" xfId="5" applyFont="1" applyFill="1" applyBorder="1" applyAlignment="1">
      <alignment horizontal="left" vertical="center"/>
    </xf>
    <xf numFmtId="0" fontId="12" fillId="7" borderId="121" xfId="5" applyFont="1" applyFill="1" applyBorder="1" applyAlignment="1">
      <alignment horizontal="center" vertical="center" shrinkToFit="1"/>
    </xf>
    <xf numFmtId="0" fontId="12" fillId="7" borderId="30" xfId="5" applyFont="1" applyFill="1" applyBorder="1" applyAlignment="1">
      <alignment horizontal="center" vertical="center" shrinkToFit="1"/>
    </xf>
    <xf numFmtId="0" fontId="12" fillId="7" borderId="29" xfId="5" applyNumberFormat="1" applyFont="1" applyFill="1" applyBorder="1" applyAlignment="1">
      <alignment horizontal="center" vertical="center"/>
    </xf>
    <xf numFmtId="0" fontId="12" fillId="7" borderId="30" xfId="5" applyNumberFormat="1" applyFont="1" applyFill="1" applyBorder="1" applyAlignment="1">
      <alignment horizontal="center" vertical="center"/>
    </xf>
    <xf numFmtId="0" fontId="12" fillId="7" borderId="121" xfId="5" applyNumberFormat="1" applyFont="1" applyFill="1" applyBorder="1" applyAlignment="1">
      <alignment horizontal="center" vertical="center"/>
    </xf>
    <xf numFmtId="0" fontId="12" fillId="7" borderId="121" xfId="5" applyFont="1" applyFill="1" applyBorder="1" applyAlignment="1">
      <alignment horizontal="center" vertical="center"/>
    </xf>
    <xf numFmtId="49" fontId="0" fillId="7" borderId="122" xfId="5" applyNumberFormat="1" applyFont="1" applyFill="1" applyBorder="1" applyAlignment="1">
      <alignment horizontal="center" vertical="center"/>
    </xf>
    <xf numFmtId="49" fontId="12" fillId="7" borderId="123" xfId="5" applyNumberFormat="1" applyFont="1" applyFill="1" applyBorder="1" applyAlignment="1">
      <alignment horizontal="center" vertical="center" shrinkToFit="1"/>
    </xf>
    <xf numFmtId="0" fontId="0" fillId="7" borderId="123" xfId="5" applyFont="1" applyFill="1" applyBorder="1" applyAlignment="1">
      <alignment horizontal="center" vertical="center"/>
    </xf>
    <xf numFmtId="0" fontId="12" fillId="7" borderId="123" xfId="5" applyFont="1" applyFill="1" applyBorder="1" applyAlignment="1">
      <alignment horizontal="center" vertical="center"/>
    </xf>
    <xf numFmtId="14" fontId="12" fillId="7" borderId="123" xfId="5" applyNumberFormat="1" applyFont="1" applyFill="1" applyBorder="1" applyAlignment="1">
      <alignment horizontal="center" vertical="center"/>
    </xf>
    <xf numFmtId="0" fontId="12" fillId="7" borderId="14" xfId="5" applyNumberFormat="1" applyFont="1" applyFill="1" applyBorder="1" applyAlignment="1">
      <alignment horizontal="center" vertical="center"/>
    </xf>
    <xf numFmtId="14" fontId="12" fillId="7" borderId="14" xfId="5" applyNumberFormat="1" applyFont="1" applyFill="1" applyBorder="1" applyAlignment="1">
      <alignment horizontal="center" vertical="center"/>
    </xf>
    <xf numFmtId="0" fontId="12" fillId="7" borderId="122" xfId="5" applyFont="1" applyFill="1" applyBorder="1" applyAlignment="1">
      <alignment horizontal="center" vertical="center"/>
    </xf>
    <xf numFmtId="0" fontId="0" fillId="7" borderId="122" xfId="5" applyFont="1" applyFill="1" applyBorder="1" applyAlignment="1">
      <alignment horizontal="center" vertical="center"/>
    </xf>
    <xf numFmtId="0" fontId="12" fillId="7" borderId="124" xfId="5" applyFont="1" applyFill="1" applyBorder="1" applyAlignment="1">
      <alignment horizontal="center" vertical="center"/>
    </xf>
    <xf numFmtId="0" fontId="84" fillId="0" borderId="0" xfId="0" applyFont="1" applyFill="1" applyBorder="1" applyAlignment="1">
      <alignment horizontal="center" vertical="center"/>
    </xf>
    <xf numFmtId="0" fontId="84" fillId="0" borderId="0" xfId="0" applyFont="1" applyFill="1" applyBorder="1" applyAlignment="1">
      <alignment horizontal="left" vertical="center"/>
    </xf>
    <xf numFmtId="0" fontId="123" fillId="0" borderId="26" xfId="0" applyFont="1" applyFill="1" applyBorder="1" applyAlignment="1">
      <alignment horizontal="center" vertical="center" wrapText="1"/>
    </xf>
    <xf numFmtId="0" fontId="123" fillId="0" borderId="28" xfId="0" applyFont="1" applyFill="1" applyBorder="1" applyAlignment="1">
      <alignment horizontal="center" vertical="center" wrapText="1"/>
    </xf>
    <xf numFmtId="0" fontId="123" fillId="0" borderId="10" xfId="0" applyFont="1" applyFill="1" applyBorder="1" applyAlignment="1">
      <alignment horizontal="left" vertical="center" wrapText="1"/>
    </xf>
    <xf numFmtId="0" fontId="65" fillId="0" borderId="0" xfId="0" applyFont="1" applyFill="1" applyBorder="1" applyAlignment="1">
      <alignment horizontal="left" vertical="center"/>
    </xf>
    <xf numFmtId="0" fontId="123" fillId="0" borderId="1" xfId="0" applyFont="1" applyFill="1" applyBorder="1" applyAlignment="1">
      <alignment horizontal="left"/>
    </xf>
    <xf numFmtId="0" fontId="123" fillId="0" borderId="3" xfId="0" applyFont="1" applyFill="1" applyBorder="1" applyAlignment="1">
      <alignment horizontal="left" vertical="center"/>
    </xf>
    <xf numFmtId="0" fontId="123" fillId="0" borderId="4" xfId="0" applyFont="1" applyFill="1" applyBorder="1" applyAlignment="1">
      <alignment horizontal="left" vertical="center"/>
    </xf>
    <xf numFmtId="0" fontId="65" fillId="0" borderId="6" xfId="0" applyFont="1" applyFill="1" applyBorder="1" applyAlignment="1">
      <alignment horizontal="left" vertical="center" indent="1"/>
    </xf>
    <xf numFmtId="0" fontId="65" fillId="0" borderId="11" xfId="0" applyFont="1" applyFill="1" applyBorder="1" applyAlignment="1">
      <alignment horizontal="left" vertical="center" indent="1"/>
    </xf>
    <xf numFmtId="0" fontId="65" fillId="0" borderId="27" xfId="0" applyFont="1" applyFill="1" applyBorder="1" applyAlignment="1">
      <alignment horizontal="center" vertical="center"/>
    </xf>
    <xf numFmtId="0" fontId="123" fillId="0" borderId="2" xfId="0" applyFont="1" applyFill="1" applyBorder="1" applyAlignment="1">
      <alignment horizontal="center" vertical="center" wrapText="1"/>
    </xf>
    <xf numFmtId="0" fontId="123" fillId="0" borderId="5" xfId="0" applyFont="1" applyFill="1" applyBorder="1" applyAlignment="1">
      <alignment horizontal="left" vertical="center" shrinkToFit="1"/>
    </xf>
    <xf numFmtId="0" fontId="123" fillId="0" borderId="10" xfId="0" applyFont="1" applyFill="1" applyBorder="1" applyAlignment="1">
      <alignment horizontal="left" vertical="center"/>
    </xf>
    <xf numFmtId="0" fontId="123" fillId="0" borderId="0" xfId="0" applyFont="1" applyFill="1" applyBorder="1" applyAlignment="1">
      <alignment horizontal="left" vertical="center" shrinkToFit="1"/>
    </xf>
    <xf numFmtId="0" fontId="123" fillId="0" borderId="27" xfId="0" applyFont="1" applyFill="1" applyBorder="1" applyAlignment="1">
      <alignment horizontal="center" vertical="center" wrapText="1"/>
    </xf>
    <xf numFmtId="0" fontId="123" fillId="0" borderId="27" xfId="0" applyFont="1" applyFill="1" applyBorder="1" applyAlignment="1">
      <alignment horizontal="center" vertical="center" textRotation="255"/>
    </xf>
    <xf numFmtId="0" fontId="65" fillId="0" borderId="3" xfId="0" applyFont="1" applyFill="1" applyBorder="1" applyAlignment="1">
      <alignment horizontal="left" vertical="center" indent="1"/>
    </xf>
    <xf numFmtId="0" fontId="122" fillId="0" borderId="10" xfId="0" applyFont="1" applyFill="1" applyBorder="1" applyAlignment="1">
      <alignment horizontal="left" vertical="center" indent="1"/>
    </xf>
    <xf numFmtId="0" fontId="123" fillId="0" borderId="3" xfId="0" applyFont="1" applyFill="1" applyBorder="1" applyAlignment="1">
      <alignment horizontal="left" vertical="center" indent="1"/>
    </xf>
    <xf numFmtId="0" fontId="123" fillId="0" borderId="1" xfId="0" applyFont="1" applyFill="1" applyBorder="1" applyAlignment="1">
      <alignment horizontal="left" vertical="center" shrinkToFit="1"/>
    </xf>
    <xf numFmtId="0" fontId="123" fillId="0" borderId="1" xfId="0" applyFont="1" applyFill="1" applyBorder="1" applyAlignment="1">
      <alignment horizontal="left" vertical="center"/>
    </xf>
    <xf numFmtId="0" fontId="123" fillId="0" borderId="12" xfId="0" applyFont="1" applyFill="1" applyBorder="1" applyAlignment="1">
      <alignment vertical="center" wrapText="1"/>
    </xf>
    <xf numFmtId="0" fontId="122" fillId="0" borderId="0" xfId="0" applyFont="1" applyFill="1" applyBorder="1" applyAlignment="1">
      <alignment horizontal="left" vertical="center"/>
    </xf>
    <xf numFmtId="0" fontId="122" fillId="0" borderId="1" xfId="0" applyFont="1" applyFill="1" applyBorder="1" applyAlignment="1">
      <alignment horizontal="left" vertical="center"/>
    </xf>
    <xf numFmtId="0" fontId="123" fillId="0" borderId="5" xfId="0" applyFont="1" applyFill="1" applyBorder="1" applyAlignment="1">
      <alignment horizontal="left" vertical="center"/>
    </xf>
    <xf numFmtId="0" fontId="123" fillId="0" borderId="11" xfId="0" applyFont="1" applyFill="1" applyBorder="1" applyAlignment="1">
      <alignment horizontal="left" vertical="center"/>
    </xf>
    <xf numFmtId="0" fontId="122" fillId="0" borderId="5" xfId="0" applyFont="1" applyFill="1" applyBorder="1" applyAlignment="1">
      <alignment horizontal="left" vertical="center"/>
    </xf>
    <xf numFmtId="0" fontId="157" fillId="0" borderId="1" xfId="0" applyFont="1" applyFill="1" applyBorder="1" applyAlignment="1">
      <alignment horizontal="left" shrinkToFit="1"/>
    </xf>
    <xf numFmtId="0" fontId="123" fillId="0" borderId="10" xfId="0" applyFont="1" applyFill="1" applyBorder="1" applyAlignment="1">
      <alignment horizontal="left" vertical="center" indent="1"/>
    </xf>
    <xf numFmtId="0" fontId="0" fillId="0" borderId="4" xfId="0" applyFont="1" applyFill="1" applyBorder="1" applyAlignment="1">
      <alignment horizontal="center" vertical="center"/>
    </xf>
    <xf numFmtId="0" fontId="0" fillId="0" borderId="2" xfId="0" applyFont="1" applyFill="1" applyBorder="1" applyAlignment="1">
      <alignment horizontal="center" vertical="center"/>
    </xf>
    <xf numFmtId="0" fontId="30" fillId="0" borderId="4" xfId="0" applyFont="1" applyFill="1" applyBorder="1"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xf numFmtId="58" fontId="101" fillId="0" borderId="0" xfId="0" applyNumberFormat="1" applyFont="1" applyFill="1" applyAlignment="1">
      <alignment horizontal="center" vertical="center" shrinkToFit="1"/>
    </xf>
    <xf numFmtId="0" fontId="13" fillId="0" borderId="2" xfId="0" applyFont="1" applyFill="1" applyBorder="1" applyAlignment="1">
      <alignment horizontal="center" vertical="center"/>
    </xf>
    <xf numFmtId="0" fontId="45" fillId="0" borderId="0" xfId="3" applyFont="1" applyFill="1" applyBorder="1" applyAlignment="1">
      <alignment horizontal="center" vertical="center"/>
    </xf>
    <xf numFmtId="0" fontId="45" fillId="0" borderId="6" xfId="3" applyFont="1" applyFill="1" applyBorder="1" applyAlignment="1">
      <alignment horizontal="center" vertical="center"/>
    </xf>
    <xf numFmtId="0" fontId="45" fillId="0" borderId="1" xfId="3" applyFont="1" applyFill="1" applyBorder="1" applyAlignment="1">
      <alignment horizontal="center" vertical="center"/>
    </xf>
    <xf numFmtId="0" fontId="45" fillId="0" borderId="10" xfId="3" applyFont="1" applyFill="1" applyBorder="1" applyAlignment="1">
      <alignment horizontal="center" vertical="center"/>
    </xf>
    <xf numFmtId="0" fontId="45" fillId="0" borderId="4" xfId="3" applyFont="1" applyFill="1" applyBorder="1" applyAlignment="1">
      <alignment horizontal="center" vertical="center"/>
    </xf>
    <xf numFmtId="0" fontId="45" fillId="0" borderId="3" xfId="3" applyFont="1" applyFill="1" applyBorder="1" applyAlignment="1" applyProtection="1">
      <alignment horizontal="left" vertical="center" wrapText="1"/>
      <protection locked="0"/>
    </xf>
    <xf numFmtId="0" fontId="45" fillId="0" borderId="4" xfId="3" applyFont="1" applyFill="1" applyBorder="1" applyAlignment="1" applyProtection="1">
      <alignment horizontal="left" vertical="center" wrapText="1"/>
      <protection locked="0"/>
    </xf>
    <xf numFmtId="0" fontId="29" fillId="0" borderId="0" xfId="0" applyFont="1" applyFill="1" applyBorder="1" applyAlignment="1">
      <alignment horizontal="center"/>
    </xf>
    <xf numFmtId="0" fontId="29" fillId="0" borderId="0" xfId="0" applyFont="1" applyFill="1" applyBorder="1" applyAlignment="1">
      <alignment horizontal="left" vertical="center"/>
    </xf>
    <xf numFmtId="0" fontId="29" fillId="0" borderId="54" xfId="0" applyFont="1" applyFill="1" applyBorder="1" applyAlignment="1">
      <alignment horizontal="center"/>
    </xf>
    <xf numFmtId="0" fontId="65"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122" fillId="0" borderId="7" xfId="0" applyFont="1" applyFill="1" applyBorder="1" applyAlignment="1">
      <alignment horizontal="left" vertical="center" wrapText="1" indent="1"/>
    </xf>
    <xf numFmtId="0" fontId="40" fillId="0" borderId="0" xfId="0" applyFont="1" applyFill="1" applyBorder="1" applyAlignment="1">
      <alignment horizontal="center" vertical="center" wrapText="1"/>
    </xf>
    <xf numFmtId="185" fontId="0" fillId="0" borderId="0" xfId="0" applyNumberFormat="1" applyFont="1" applyFill="1" applyBorder="1" applyAlignment="1">
      <alignment horizontal="center" vertical="center"/>
    </xf>
    <xf numFmtId="0" fontId="45" fillId="0" borderId="4" xfId="3" applyFont="1" applyFill="1" applyBorder="1" applyAlignment="1" applyProtection="1">
      <alignment horizontal="center" vertical="center" shrinkToFit="1"/>
      <protection locked="0"/>
    </xf>
    <xf numFmtId="0" fontId="45" fillId="0" borderId="4" xfId="3" applyFont="1" applyFill="1" applyBorder="1" applyAlignment="1">
      <alignment horizontal="center" vertical="center" shrinkToFit="1"/>
    </xf>
    <xf numFmtId="0" fontId="45" fillId="0" borderId="101" xfId="3" applyFont="1" applyFill="1" applyBorder="1" applyAlignment="1">
      <alignment horizontal="center" vertical="center" shrinkToFit="1"/>
    </xf>
    <xf numFmtId="0" fontId="49" fillId="0" borderId="102" xfId="3" applyFont="1" applyFill="1" applyBorder="1" applyAlignment="1">
      <alignment horizontal="center" vertical="center" shrinkToFit="1"/>
    </xf>
    <xf numFmtId="0" fontId="45" fillId="0" borderId="10" xfId="3" applyFont="1" applyFill="1" applyBorder="1" applyAlignment="1">
      <alignment horizontal="center" vertical="center" shrinkToFit="1"/>
    </xf>
    <xf numFmtId="0" fontId="45" fillId="0" borderId="1" xfId="3" applyFont="1" applyFill="1" applyBorder="1" applyAlignment="1" applyProtection="1">
      <alignment horizontal="center" vertical="center" shrinkToFit="1"/>
      <protection locked="0"/>
    </xf>
    <xf numFmtId="0" fontId="45" fillId="0" borderId="5" xfId="3" applyFont="1" applyFill="1" applyBorder="1" applyAlignment="1">
      <alignment vertical="center" shrinkToFit="1"/>
    </xf>
    <xf numFmtId="0" fontId="30" fillId="0" borderId="0" xfId="5" applyFont="1" applyAlignment="1">
      <alignment vertical="center"/>
    </xf>
    <xf numFmtId="0" fontId="66" fillId="0" borderId="0" xfId="0" applyFont="1" applyFill="1" applyAlignment="1">
      <alignment vertical="center"/>
    </xf>
    <xf numFmtId="0" fontId="18" fillId="0" borderId="0" xfId="0" applyFont="1" applyFill="1" applyAlignment="1">
      <alignment horizontal="right" vertical="top"/>
    </xf>
    <xf numFmtId="0" fontId="76" fillId="0" borderId="0" xfId="0" applyFont="1" applyFill="1" applyAlignment="1">
      <alignment horizontal="center" vertical="center"/>
    </xf>
    <xf numFmtId="0" fontId="11" fillId="0" borderId="0" xfId="0" applyFont="1" applyFill="1" applyAlignment="1">
      <alignment vertical="center"/>
    </xf>
    <xf numFmtId="0" fontId="11" fillId="0" borderId="0" xfId="0" applyFont="1" applyFill="1" applyAlignment="1">
      <alignment horizontal="center" vertical="top"/>
    </xf>
    <xf numFmtId="0" fontId="11" fillId="0" borderId="41" xfId="0" applyFont="1" applyFill="1" applyBorder="1" applyAlignment="1">
      <alignment vertical="center"/>
    </xf>
    <xf numFmtId="0" fontId="62" fillId="0" borderId="35" xfId="0" applyFont="1" applyFill="1" applyBorder="1" applyAlignment="1">
      <alignment vertical="center"/>
    </xf>
    <xf numFmtId="0" fontId="66" fillId="0" borderId="35" xfId="0" applyFont="1" applyFill="1" applyBorder="1" applyAlignment="1">
      <alignment vertical="center"/>
    </xf>
    <xf numFmtId="0" fontId="66" fillId="0" borderId="36" xfId="0" applyFont="1" applyFill="1" applyBorder="1" applyAlignment="1">
      <alignment vertical="center"/>
    </xf>
    <xf numFmtId="0" fontId="66" fillId="0" borderId="39" xfId="0" applyFont="1" applyFill="1" applyBorder="1" applyAlignment="1">
      <alignment vertical="center"/>
    </xf>
    <xf numFmtId="0" fontId="11" fillId="0" borderId="50" xfId="0" applyFont="1" applyFill="1" applyBorder="1" applyAlignment="1">
      <alignment vertical="center"/>
    </xf>
    <xf numFmtId="0" fontId="66" fillId="0" borderId="50" xfId="0" applyFont="1" applyFill="1" applyBorder="1" applyAlignment="1">
      <alignment vertical="center"/>
    </xf>
    <xf numFmtId="0" fontId="66" fillId="0" borderId="62" xfId="0" applyFont="1" applyFill="1" applyBorder="1" applyAlignment="1">
      <alignment vertical="center"/>
    </xf>
    <xf numFmtId="0" fontId="66" fillId="0" borderId="120" xfId="0" applyFont="1" applyFill="1" applyBorder="1" applyAlignment="1">
      <alignment vertical="center"/>
    </xf>
    <xf numFmtId="0" fontId="66" fillId="0" borderId="61" xfId="0" applyFont="1" applyFill="1" applyBorder="1" applyAlignment="1">
      <alignment vertical="center"/>
    </xf>
    <xf numFmtId="0" fontId="77" fillId="0" borderId="26" xfId="0" applyFont="1" applyFill="1" applyBorder="1" applyAlignment="1">
      <alignment vertical="center"/>
    </xf>
    <xf numFmtId="0" fontId="77" fillId="0" borderId="28" xfId="0" applyFont="1" applyFill="1" applyBorder="1" applyAlignment="1">
      <alignment vertical="center"/>
    </xf>
    <xf numFmtId="0" fontId="8" fillId="0" borderId="26" xfId="0" applyFont="1" applyFill="1" applyBorder="1" applyAlignment="1">
      <alignment vertical="center"/>
    </xf>
    <xf numFmtId="0" fontId="11" fillId="0" borderId="4" xfId="0" applyFont="1" applyFill="1" applyBorder="1" applyAlignment="1" applyProtection="1">
      <alignment horizontal="center" vertical="center"/>
      <protection locked="0"/>
    </xf>
    <xf numFmtId="0" fontId="11" fillId="0" borderId="4" xfId="0" applyFont="1" applyFill="1" applyBorder="1" applyAlignment="1">
      <alignment horizontal="center" vertical="center"/>
    </xf>
    <xf numFmtId="0" fontId="8" fillId="0" borderId="2" xfId="0" applyFont="1" applyFill="1" applyBorder="1" applyAlignment="1" applyProtection="1">
      <alignment horizontal="center" vertical="center"/>
      <protection locked="0"/>
    </xf>
    <xf numFmtId="0" fontId="8" fillId="0" borderId="8" xfId="0" applyFont="1" applyFill="1" applyBorder="1" applyAlignment="1" applyProtection="1">
      <alignment horizontal="center" vertical="center"/>
      <protection locked="0"/>
    </xf>
    <xf numFmtId="0" fontId="11" fillId="0" borderId="5" xfId="0" applyFont="1" applyFill="1" applyBorder="1" applyAlignment="1" applyProtection="1">
      <alignment horizontal="center" vertical="center"/>
      <protection locked="0"/>
    </xf>
    <xf numFmtId="0" fontId="11" fillId="0" borderId="5" xfId="0" applyFont="1" applyFill="1" applyBorder="1" applyAlignment="1">
      <alignment horizontal="center" vertical="center"/>
    </xf>
    <xf numFmtId="0" fontId="8" fillId="0" borderId="49" xfId="0" applyFont="1" applyFill="1" applyBorder="1" applyAlignment="1">
      <alignment vertical="center"/>
    </xf>
    <xf numFmtId="0" fontId="8" fillId="0" borderId="28" xfId="0" applyFont="1" applyFill="1" applyBorder="1" applyAlignment="1">
      <alignment vertical="center"/>
    </xf>
    <xf numFmtId="0" fontId="11" fillId="0" borderId="28" xfId="0" applyFont="1" applyFill="1" applyBorder="1" applyAlignment="1">
      <alignment vertical="center" wrapText="1"/>
    </xf>
    <xf numFmtId="0" fontId="11" fillId="0" borderId="8" xfId="0" applyFont="1" applyFill="1" applyBorder="1" applyAlignment="1" applyProtection="1">
      <alignment horizontal="center" vertical="center"/>
      <protection locked="0"/>
    </xf>
    <xf numFmtId="0" fontId="8" fillId="0" borderId="4" xfId="0" applyFont="1" applyFill="1" applyBorder="1" applyAlignment="1">
      <alignment horizontal="center" vertical="center"/>
    </xf>
    <xf numFmtId="0" fontId="8" fillId="0" borderId="68" xfId="0" applyFont="1" applyFill="1" applyBorder="1" applyAlignment="1">
      <alignment vertical="center"/>
    </xf>
    <xf numFmtId="0" fontId="11" fillId="0" borderId="61" xfId="0" applyFont="1" applyFill="1" applyBorder="1" applyAlignment="1">
      <alignment vertical="center"/>
    </xf>
    <xf numFmtId="0" fontId="11" fillId="0" borderId="40" xfId="0" applyFont="1" applyFill="1" applyBorder="1" applyAlignment="1">
      <alignment vertical="center"/>
    </xf>
    <xf numFmtId="0" fontId="8" fillId="0" borderId="97" xfId="0" applyFont="1" applyFill="1" applyBorder="1" applyAlignment="1">
      <alignment vertical="center"/>
    </xf>
    <xf numFmtId="0" fontId="66" fillId="0" borderId="118" xfId="0" applyFont="1" applyFill="1" applyBorder="1" applyAlignment="1">
      <alignment vertical="center"/>
    </xf>
    <xf numFmtId="0" fontId="8" fillId="0" borderId="59" xfId="0" applyFont="1" applyFill="1" applyBorder="1" applyAlignment="1" applyProtection="1">
      <alignment horizontal="center" vertical="center"/>
      <protection locked="0"/>
    </xf>
    <xf numFmtId="0" fontId="8" fillId="0" borderId="38" xfId="0" applyFont="1" applyFill="1" applyBorder="1" applyAlignment="1" applyProtection="1">
      <alignment horizontal="center" vertical="center"/>
      <protection locked="0"/>
    </xf>
    <xf numFmtId="0" fontId="66" fillId="0" borderId="48" xfId="0" applyFont="1" applyFill="1" applyBorder="1" applyAlignment="1">
      <alignment vertical="center"/>
    </xf>
    <xf numFmtId="0" fontId="66" fillId="0" borderId="5" xfId="0" applyFont="1" applyFill="1" applyBorder="1" applyAlignment="1">
      <alignment vertical="center"/>
    </xf>
    <xf numFmtId="0" fontId="66" fillId="0" borderId="4" xfId="0" applyFont="1" applyFill="1" applyBorder="1" applyAlignment="1">
      <alignment vertical="center"/>
    </xf>
    <xf numFmtId="0" fontId="66" fillId="0" borderId="68" xfId="0" applyFont="1" applyFill="1" applyBorder="1" applyAlignment="1">
      <alignment vertical="center"/>
    </xf>
    <xf numFmtId="0" fontId="11" fillId="0" borderId="0" xfId="0" applyFont="1" applyFill="1" applyBorder="1" applyAlignment="1">
      <alignment horizontal="left" vertical="center" wrapText="1"/>
    </xf>
    <xf numFmtId="0" fontId="11" fillId="0" borderId="120" xfId="0" applyFont="1" applyFill="1" applyBorder="1" applyAlignment="1">
      <alignment horizontal="left" vertical="center" wrapText="1"/>
    </xf>
    <xf numFmtId="0" fontId="8" fillId="0" borderId="93" xfId="0" applyFont="1" applyFill="1" applyBorder="1" applyAlignment="1">
      <alignment vertical="center"/>
    </xf>
    <xf numFmtId="0" fontId="11" fillId="0" borderId="118" xfId="0" applyFont="1" applyFill="1" applyBorder="1" applyAlignment="1">
      <alignment vertical="center"/>
    </xf>
    <xf numFmtId="0" fontId="8" fillId="0" borderId="27" xfId="0" applyFont="1" applyFill="1" applyBorder="1" applyAlignment="1">
      <alignment vertical="center"/>
    </xf>
    <xf numFmtId="0" fontId="11" fillId="0" borderId="35" xfId="0" applyFont="1" applyFill="1" applyBorder="1" applyAlignment="1">
      <alignment vertical="center"/>
    </xf>
    <xf numFmtId="0" fontId="11" fillId="0" borderId="36" xfId="0" applyFont="1" applyFill="1" applyBorder="1" applyAlignment="1">
      <alignment vertical="center"/>
    </xf>
    <xf numFmtId="0" fontId="11" fillId="0" borderId="39" xfId="0" applyFont="1" applyFill="1" applyBorder="1" applyAlignment="1">
      <alignment vertical="center"/>
    </xf>
    <xf numFmtId="0" fontId="8" fillId="0" borderId="51" xfId="0" applyFont="1" applyFill="1" applyBorder="1" applyAlignment="1">
      <alignment vertical="center"/>
    </xf>
    <xf numFmtId="0" fontId="11" fillId="0" borderId="42" xfId="0" applyFont="1" applyFill="1" applyBorder="1" applyAlignment="1">
      <alignment vertical="center"/>
    </xf>
    <xf numFmtId="0" fontId="11" fillId="0" borderId="74" xfId="0" applyFont="1" applyFill="1" applyBorder="1" applyAlignment="1" applyProtection="1">
      <alignment horizontal="center" vertical="center"/>
      <protection locked="0"/>
    </xf>
    <xf numFmtId="0" fontId="11" fillId="0" borderId="74" xfId="0" applyFont="1" applyFill="1" applyBorder="1" applyAlignment="1">
      <alignment horizontal="center" vertical="center"/>
    </xf>
    <xf numFmtId="0" fontId="11" fillId="0" borderId="74" xfId="0" applyFont="1" applyFill="1" applyBorder="1" applyAlignment="1">
      <alignment vertical="center"/>
    </xf>
    <xf numFmtId="0" fontId="11" fillId="0" borderId="76" xfId="0" applyFont="1" applyFill="1" applyBorder="1" applyAlignment="1">
      <alignment vertical="center"/>
    </xf>
    <xf numFmtId="0" fontId="62" fillId="0" borderId="50" xfId="0" applyFont="1" applyFill="1" applyBorder="1" applyAlignment="1">
      <alignment vertical="center"/>
    </xf>
    <xf numFmtId="0" fontId="11" fillId="0" borderId="50" xfId="0" applyFont="1" applyFill="1" applyBorder="1" applyAlignment="1">
      <alignment horizontal="left" vertical="center"/>
    </xf>
    <xf numFmtId="0" fontId="11" fillId="0" borderId="0" xfId="0" applyFont="1" applyFill="1" applyBorder="1" applyAlignment="1">
      <alignment horizontal="center" vertical="center" wrapText="1"/>
    </xf>
    <xf numFmtId="0" fontId="11" fillId="0" borderId="0" xfId="0" applyFont="1" applyFill="1" applyBorder="1" applyAlignment="1">
      <alignment horizontal="center" vertical="center"/>
    </xf>
    <xf numFmtId="0" fontId="8" fillId="0" borderId="0" xfId="0" applyFont="1" applyFill="1" applyBorder="1" applyAlignment="1">
      <alignment vertical="center"/>
    </xf>
    <xf numFmtId="0" fontId="8" fillId="0" borderId="52" xfId="0" applyFont="1" applyFill="1" applyBorder="1" applyAlignment="1">
      <alignment vertical="center"/>
    </xf>
    <xf numFmtId="0" fontId="11" fillId="0" borderId="35" xfId="0" applyFont="1" applyFill="1" applyBorder="1" applyAlignment="1">
      <alignment horizontal="left" vertical="center"/>
    </xf>
    <xf numFmtId="0" fontId="8" fillId="0" borderId="36" xfId="0" applyFont="1" applyFill="1" applyBorder="1" applyAlignment="1">
      <alignment horizontal="center" vertical="center"/>
    </xf>
    <xf numFmtId="0" fontId="11" fillId="0" borderId="36" xfId="0" applyFont="1" applyFill="1" applyBorder="1" applyAlignment="1">
      <alignment horizontal="center" vertical="center" wrapText="1"/>
    </xf>
    <xf numFmtId="0" fontId="11" fillId="0" borderId="36" xfId="0" applyFont="1" applyFill="1" applyBorder="1" applyAlignment="1">
      <alignment horizontal="center" vertical="center"/>
    </xf>
    <xf numFmtId="0" fontId="8" fillId="0" borderId="36" xfId="0" applyFont="1" applyFill="1" applyBorder="1" applyAlignment="1">
      <alignment vertical="center"/>
    </xf>
    <xf numFmtId="0" fontId="8" fillId="0" borderId="39" xfId="0" applyFont="1" applyFill="1" applyBorder="1" applyAlignment="1">
      <alignment vertical="center"/>
    </xf>
    <xf numFmtId="0" fontId="66" fillId="0" borderId="0" xfId="0" applyFont="1" applyFill="1" applyBorder="1" applyAlignment="1">
      <alignment vertical="center"/>
    </xf>
    <xf numFmtId="0" fontId="66" fillId="0" borderId="40" xfId="0" applyFont="1" applyFill="1" applyBorder="1" applyAlignment="1">
      <alignment vertical="center"/>
    </xf>
    <xf numFmtId="0" fontId="77" fillId="0" borderId="97" xfId="0" applyFont="1" applyFill="1" applyBorder="1" applyAlignment="1">
      <alignment vertical="center"/>
    </xf>
    <xf numFmtId="0" fontId="11" fillId="0" borderId="52" xfId="0" applyFont="1" applyFill="1" applyBorder="1" applyAlignment="1">
      <alignment horizontal="center" vertical="center"/>
    </xf>
    <xf numFmtId="0" fontId="11" fillId="0" borderId="119" xfId="0" applyFont="1" applyFill="1" applyBorder="1" applyAlignment="1">
      <alignment vertical="center"/>
    </xf>
    <xf numFmtId="0" fontId="62" fillId="0" borderId="116" xfId="0" applyFont="1" applyFill="1" applyBorder="1" applyAlignment="1">
      <alignment vertical="center"/>
    </xf>
    <xf numFmtId="0" fontId="11" fillId="0" borderId="53" xfId="0" applyFont="1" applyFill="1" applyBorder="1" applyAlignment="1">
      <alignment horizontal="left" vertical="center"/>
    </xf>
    <xf numFmtId="0" fontId="11" fillId="0" borderId="54" xfId="0" applyFont="1" applyFill="1" applyBorder="1" applyAlignment="1">
      <alignment horizontal="left" vertical="center"/>
    </xf>
    <xf numFmtId="0" fontId="8" fillId="0" borderId="54" xfId="0" applyFont="1" applyFill="1" applyBorder="1" applyAlignment="1">
      <alignment horizontal="center" vertical="center"/>
    </xf>
    <xf numFmtId="0" fontId="11" fillId="0" borderId="54" xfId="0" applyFont="1" applyFill="1" applyBorder="1" applyAlignment="1">
      <alignment horizontal="center" vertical="center" wrapText="1"/>
    </xf>
    <xf numFmtId="0" fontId="11" fillId="0" borderId="54" xfId="0" applyFont="1" applyFill="1" applyBorder="1" applyAlignment="1">
      <alignment horizontal="center" vertical="center"/>
    </xf>
    <xf numFmtId="0" fontId="8" fillId="0" borderId="57" xfId="0" applyFont="1" applyFill="1" applyBorder="1" applyAlignment="1">
      <alignment vertical="center"/>
    </xf>
    <xf numFmtId="0" fontId="11" fillId="0" borderId="1" xfId="0" applyFont="1" applyFill="1" applyBorder="1" applyAlignment="1" applyProtection="1">
      <alignment horizontal="center" vertical="center"/>
      <protection locked="0"/>
    </xf>
    <xf numFmtId="0" fontId="11" fillId="0" borderId="1" xfId="0" applyFont="1" applyFill="1" applyBorder="1" applyAlignment="1">
      <alignment horizontal="center" vertical="center"/>
    </xf>
    <xf numFmtId="0" fontId="11" fillId="0" borderId="26" xfId="0" applyFont="1" applyFill="1" applyBorder="1" applyAlignment="1" applyProtection="1">
      <alignment horizontal="center" vertical="center"/>
      <protection locked="0"/>
    </xf>
    <xf numFmtId="0" fontId="11" fillId="0" borderId="49" xfId="0" applyFont="1" applyFill="1" applyBorder="1" applyAlignment="1">
      <alignment horizontal="left" vertical="center"/>
    </xf>
    <xf numFmtId="0" fontId="8" fillId="0" borderId="43" xfId="0" applyFont="1" applyFill="1" applyBorder="1" applyAlignment="1">
      <alignment vertical="center"/>
    </xf>
    <xf numFmtId="0" fontId="138" fillId="0" borderId="116" xfId="0" applyFont="1" applyFill="1" applyBorder="1" applyAlignment="1">
      <alignment vertical="center"/>
    </xf>
    <xf numFmtId="0" fontId="11" fillId="0" borderId="36" xfId="0" applyFont="1" applyFill="1" applyBorder="1" applyAlignment="1">
      <alignment horizontal="left" vertical="center" wrapText="1"/>
    </xf>
    <xf numFmtId="0" fontId="11" fillId="0" borderId="36" xfId="0" applyFont="1" applyFill="1" applyBorder="1" applyAlignment="1">
      <alignment horizontal="center" vertical="center" textRotation="255"/>
    </xf>
    <xf numFmtId="0" fontId="11" fillId="0" borderId="39" xfId="0" applyFont="1" applyFill="1" applyBorder="1" applyAlignment="1">
      <alignment horizontal="left" vertical="center"/>
    </xf>
    <xf numFmtId="0" fontId="8" fillId="0" borderId="27" xfId="0" applyFont="1" applyFill="1" applyBorder="1" applyAlignment="1" applyProtection="1">
      <alignment horizontal="center" vertical="center"/>
      <protection locked="0"/>
    </xf>
    <xf numFmtId="0" fontId="62" fillId="0" borderId="40" xfId="0" applyFont="1" applyFill="1" applyBorder="1" applyAlignment="1">
      <alignment vertical="center"/>
    </xf>
    <xf numFmtId="0" fontId="8" fillId="0" borderId="119" xfId="0" applyFont="1" applyFill="1" applyBorder="1" applyAlignment="1">
      <alignment vertical="center"/>
    </xf>
    <xf numFmtId="0" fontId="138" fillId="0" borderId="35" xfId="0" applyFont="1" applyFill="1" applyBorder="1" applyAlignment="1">
      <alignment vertical="center"/>
    </xf>
    <xf numFmtId="0" fontId="113" fillId="0" borderId="36" xfId="0" applyFont="1" applyFill="1" applyBorder="1" applyAlignment="1">
      <alignment horizontal="left" vertical="center"/>
    </xf>
    <xf numFmtId="0" fontId="32" fillId="0" borderId="36" xfId="0" applyFont="1" applyFill="1" applyBorder="1" applyAlignment="1">
      <alignment vertical="center"/>
    </xf>
    <xf numFmtId="0" fontId="113" fillId="0" borderId="36" xfId="0" applyFont="1" applyFill="1" applyBorder="1" applyAlignment="1">
      <alignment horizontal="left" vertical="center" wrapText="1"/>
    </xf>
    <xf numFmtId="0" fontId="113" fillId="0" borderId="36" xfId="0" applyFont="1" applyFill="1" applyBorder="1" applyAlignment="1">
      <alignment horizontal="center" vertical="center" textRotation="255"/>
    </xf>
    <xf numFmtId="0" fontId="113" fillId="0" borderId="36" xfId="0" applyFont="1" applyFill="1" applyBorder="1" applyAlignment="1">
      <alignment horizontal="center" vertical="center"/>
    </xf>
    <xf numFmtId="0" fontId="113" fillId="0" borderId="39" xfId="0" applyFont="1" applyFill="1" applyBorder="1" applyAlignment="1">
      <alignment horizontal="left" vertical="center"/>
    </xf>
    <xf numFmtId="0" fontId="163" fillId="0" borderId="36" xfId="0" applyFont="1" applyFill="1" applyBorder="1" applyAlignment="1">
      <alignment vertical="center"/>
    </xf>
    <xf numFmtId="0" fontId="106" fillId="0" borderId="36" xfId="0" applyFont="1" applyFill="1" applyBorder="1" applyAlignment="1">
      <alignment horizontal="left" vertical="center" wrapText="1"/>
    </xf>
    <xf numFmtId="0" fontId="106" fillId="0" borderId="36" xfId="0" applyFont="1" applyFill="1" applyBorder="1" applyAlignment="1">
      <alignment horizontal="center" vertical="center" textRotation="255"/>
    </xf>
    <xf numFmtId="0" fontId="106" fillId="0" borderId="36" xfId="0" applyFont="1" applyFill="1" applyBorder="1" applyAlignment="1">
      <alignment horizontal="center" vertical="center"/>
    </xf>
    <xf numFmtId="0" fontId="106" fillId="0" borderId="36" xfId="0" applyFont="1" applyFill="1" applyBorder="1" applyAlignment="1">
      <alignment horizontal="left" vertical="center"/>
    </xf>
    <xf numFmtId="0" fontId="106" fillId="0" borderId="39" xfId="0" applyFont="1" applyFill="1" applyBorder="1" applyAlignment="1">
      <alignment horizontal="left" vertical="center"/>
    </xf>
    <xf numFmtId="0" fontId="106" fillId="0" borderId="0" xfId="0" applyFont="1" applyFill="1" applyAlignment="1">
      <alignment vertical="center"/>
    </xf>
    <xf numFmtId="0" fontId="164" fillId="0" borderId="50" xfId="0" applyFont="1" applyFill="1" applyBorder="1" applyAlignment="1">
      <alignment vertical="center"/>
    </xf>
    <xf numFmtId="0" fontId="163" fillId="0" borderId="93" xfId="0" applyFont="1" applyFill="1" applyBorder="1" applyAlignment="1">
      <alignment vertical="center"/>
    </xf>
    <xf numFmtId="0" fontId="164" fillId="0" borderId="40" xfId="0" applyFont="1" applyFill="1" applyBorder="1" applyAlignment="1">
      <alignment vertical="center"/>
    </xf>
    <xf numFmtId="0" fontId="163" fillId="0" borderId="97" xfId="0" applyFont="1" applyFill="1" applyBorder="1" applyAlignment="1">
      <alignment vertical="center"/>
    </xf>
    <xf numFmtId="0" fontId="77" fillId="0" borderId="0" xfId="0" applyFont="1" applyFill="1" applyAlignment="1">
      <alignment vertical="center"/>
    </xf>
    <xf numFmtId="0" fontId="8" fillId="0" borderId="0" xfId="0" applyFont="1" applyFill="1" applyAlignment="1">
      <alignment vertical="center"/>
    </xf>
    <xf numFmtId="0" fontId="8" fillId="0" borderId="117" xfId="0" applyFont="1" applyBorder="1" applyAlignment="1">
      <alignment horizontal="center" vertical="center" wrapText="1"/>
    </xf>
    <xf numFmtId="0" fontId="11" fillId="0" borderId="0" xfId="0" applyFont="1" applyAlignment="1">
      <alignment horizontal="justify" vertical="center"/>
    </xf>
    <xf numFmtId="0" fontId="40" fillId="3" borderId="59" xfId="48" applyNumberFormat="1" applyFont="1" applyFill="1" applyBorder="1" applyAlignment="1">
      <alignment horizontal="center" vertical="center" shrinkToFit="1"/>
    </xf>
    <xf numFmtId="0" fontId="40" fillId="3" borderId="11" xfId="48" applyNumberFormat="1" applyFont="1" applyFill="1" applyBorder="1" applyAlignment="1">
      <alignment horizontal="center" vertical="center" shrinkToFit="1"/>
    </xf>
    <xf numFmtId="0" fontId="40" fillId="3" borderId="62" xfId="48" applyNumberFormat="1" applyFont="1" applyFill="1" applyBorder="1" applyAlignment="1">
      <alignment vertical="center"/>
    </xf>
    <xf numFmtId="0" fontId="12" fillId="3" borderId="4" xfId="0" applyFont="1" applyFill="1" applyBorder="1" applyAlignment="1">
      <alignment vertical="center"/>
    </xf>
    <xf numFmtId="0" fontId="11" fillId="0" borderId="193" xfId="0" applyFont="1" applyFill="1" applyBorder="1" applyAlignment="1" applyProtection="1">
      <alignment horizontal="center" vertical="center" wrapText="1"/>
      <protection locked="0"/>
    </xf>
    <xf numFmtId="0" fontId="162" fillId="0" borderId="6" xfId="0" applyFont="1" applyFill="1" applyBorder="1" applyAlignment="1">
      <alignment horizontal="left" vertical="center" indent="1"/>
    </xf>
    <xf numFmtId="0" fontId="13" fillId="0" borderId="0" xfId="0" applyFont="1" applyAlignment="1">
      <alignment horizontal="right"/>
    </xf>
    <xf numFmtId="0" fontId="11" fillId="0" borderId="116"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16" xfId="0" applyFont="1" applyBorder="1" applyAlignment="1">
      <alignment vertical="top" wrapText="1"/>
    </xf>
    <xf numFmtId="0" fontId="11" fillId="0" borderId="119" xfId="0" applyFont="1" applyBorder="1" applyAlignment="1">
      <alignment vertical="top" wrapText="1"/>
    </xf>
    <xf numFmtId="0" fontId="11" fillId="0" borderId="116" xfId="0" applyFont="1" applyBorder="1" applyAlignment="1">
      <alignment horizontal="left" vertical="top" wrapText="1"/>
    </xf>
    <xf numFmtId="0" fontId="11" fillId="0" borderId="119" xfId="0" applyFont="1" applyBorder="1" applyAlignment="1">
      <alignment horizontal="left" vertical="top" wrapText="1" indent="1"/>
    </xf>
    <xf numFmtId="0" fontId="144" fillId="0" borderId="0" xfId="63" applyFont="1" applyFill="1" applyAlignment="1">
      <alignment horizontal="left" vertical="center"/>
    </xf>
    <xf numFmtId="0" fontId="147" fillId="0" borderId="0" xfId="64" applyFont="1" applyFill="1" applyAlignment="1">
      <alignment horizontal="center" vertical="center"/>
    </xf>
    <xf numFmtId="0" fontId="168" fillId="0" borderId="0" xfId="64" applyFont="1" applyFill="1" applyAlignment="1">
      <alignment horizontal="right" vertical="top" wrapText="1"/>
    </xf>
    <xf numFmtId="0" fontId="148" fillId="0" borderId="0" xfId="15" applyFont="1" applyFill="1">
      <alignment vertical="center"/>
    </xf>
    <xf numFmtId="0" fontId="146" fillId="0" borderId="0" xfId="64" applyFill="1"/>
    <xf numFmtId="0" fontId="149" fillId="0" borderId="58" xfId="64" applyFont="1" applyFill="1" applyBorder="1" applyAlignment="1">
      <alignment horizontal="center" vertical="center" wrapText="1"/>
    </xf>
    <xf numFmtId="0" fontId="149" fillId="0" borderId="103" xfId="64" applyFont="1" applyFill="1" applyBorder="1" applyAlignment="1">
      <alignment horizontal="center" vertical="center" wrapText="1"/>
    </xf>
    <xf numFmtId="0" fontId="150" fillId="0" borderId="56" xfId="64" applyFont="1" applyFill="1" applyBorder="1" applyAlignment="1">
      <alignment horizontal="center" vertical="center" wrapText="1"/>
    </xf>
    <xf numFmtId="0" fontId="149" fillId="0" borderId="56" xfId="64" applyFont="1" applyFill="1" applyBorder="1" applyAlignment="1">
      <alignment horizontal="center" vertical="center" wrapText="1"/>
    </xf>
    <xf numFmtId="0" fontId="169" fillId="0" borderId="117" xfId="64" applyFont="1" applyFill="1" applyBorder="1" applyAlignment="1">
      <alignment horizontal="center" vertical="center" wrapText="1"/>
    </xf>
    <xf numFmtId="0" fontId="149" fillId="0" borderId="47" xfId="64" applyFont="1" applyFill="1" applyBorder="1" applyAlignment="1">
      <alignment horizontal="left" vertical="center" wrapText="1"/>
    </xf>
    <xf numFmtId="0" fontId="149" fillId="0" borderId="116" xfId="64" applyFont="1" applyFill="1" applyBorder="1" applyAlignment="1">
      <alignment horizontal="left" vertical="center" wrapText="1"/>
    </xf>
    <xf numFmtId="0" fontId="149" fillId="0" borderId="123" xfId="64" applyFont="1" applyFill="1" applyBorder="1" applyAlignment="1">
      <alignment horizontal="left" vertical="center" wrapText="1"/>
    </xf>
    <xf numFmtId="0" fontId="149" fillId="0" borderId="194" xfId="64" applyFont="1" applyFill="1" applyBorder="1" applyAlignment="1">
      <alignment horizontal="left" vertical="center" wrapText="1"/>
    </xf>
    <xf numFmtId="0" fontId="149" fillId="0" borderId="8" xfId="64" applyFont="1" applyFill="1" applyBorder="1" applyAlignment="1">
      <alignment horizontal="left" vertical="center" wrapText="1"/>
    </xf>
    <xf numFmtId="0" fontId="149" fillId="0" borderId="195" xfId="64" applyFont="1" applyFill="1" applyBorder="1" applyAlignment="1">
      <alignment horizontal="left" vertical="center" wrapText="1"/>
    </xf>
    <xf numFmtId="0" fontId="149" fillId="0" borderId="26" xfId="64" applyFont="1" applyFill="1" applyBorder="1" applyAlignment="1">
      <alignment horizontal="center" vertical="center" wrapText="1"/>
    </xf>
    <xf numFmtId="0" fontId="149" fillId="0" borderId="26" xfId="64" applyFont="1" applyFill="1" applyBorder="1" applyAlignment="1">
      <alignment horizontal="left" vertical="center" wrapText="1"/>
    </xf>
    <xf numFmtId="0" fontId="150" fillId="0" borderId="8" xfId="64" applyFont="1" applyFill="1" applyBorder="1" applyAlignment="1">
      <alignment horizontal="center" vertical="center" wrapText="1"/>
    </xf>
    <xf numFmtId="0" fontId="149" fillId="0" borderId="29" xfId="64" applyFont="1" applyFill="1" applyBorder="1" applyAlignment="1">
      <alignment horizontal="left" vertical="center" wrapText="1"/>
    </xf>
    <xf numFmtId="0" fontId="149" fillId="0" borderId="196" xfId="64" applyFont="1" applyFill="1" applyBorder="1" applyAlignment="1">
      <alignment horizontal="left" vertical="center" wrapText="1"/>
    </xf>
    <xf numFmtId="0" fontId="149" fillId="0" borderId="132" xfId="64" applyFont="1" applyFill="1" applyBorder="1" applyAlignment="1">
      <alignment horizontal="left" vertical="center" wrapText="1"/>
    </xf>
    <xf numFmtId="0" fontId="149" fillId="0" borderId="197" xfId="64" applyFont="1" applyFill="1" applyBorder="1" applyAlignment="1">
      <alignment horizontal="left" vertical="center" wrapText="1"/>
    </xf>
    <xf numFmtId="0" fontId="149" fillId="0" borderId="162" xfId="64" applyFont="1" applyFill="1" applyBorder="1" applyAlignment="1">
      <alignment horizontal="left" vertical="center" wrapText="1"/>
    </xf>
    <xf numFmtId="0" fontId="149" fillId="0" borderId="198" xfId="64" applyFont="1" applyFill="1" applyBorder="1" applyAlignment="1">
      <alignment horizontal="left" vertical="center" wrapText="1"/>
    </xf>
    <xf numFmtId="0" fontId="149" fillId="0" borderId="51" xfId="64" applyFont="1" applyFill="1" applyBorder="1" applyAlignment="1">
      <alignment horizontal="left" vertical="center" wrapText="1"/>
    </xf>
    <xf numFmtId="0" fontId="149" fillId="0" borderId="119" xfId="64" applyFont="1" applyFill="1" applyBorder="1" applyAlignment="1">
      <alignment horizontal="left" vertical="center" wrapText="1"/>
    </xf>
    <xf numFmtId="0" fontId="149" fillId="0" borderId="6" xfId="64" applyFont="1" applyFill="1" applyBorder="1" applyAlignment="1">
      <alignment horizontal="left" vertical="center" wrapText="1"/>
    </xf>
    <xf numFmtId="0" fontId="149" fillId="0" borderId="118" xfId="64" applyFont="1" applyFill="1" applyBorder="1" applyAlignment="1">
      <alignment horizontal="left" vertical="center" wrapText="1"/>
    </xf>
    <xf numFmtId="0" fontId="149" fillId="0" borderId="32" xfId="64" applyFont="1" applyFill="1" applyBorder="1" applyAlignment="1">
      <alignment horizontal="left" vertical="center" wrapText="1"/>
    </xf>
    <xf numFmtId="0" fontId="149" fillId="0" borderId="199" xfId="64" applyFont="1" applyFill="1" applyBorder="1" applyAlignment="1">
      <alignment horizontal="left" vertical="center" wrapText="1"/>
    </xf>
    <xf numFmtId="0" fontId="149" fillId="0" borderId="190" xfId="64" applyFont="1" applyFill="1" applyBorder="1" applyAlignment="1">
      <alignment horizontal="left" vertical="center" wrapText="1"/>
    </xf>
    <xf numFmtId="0" fontId="149" fillId="0" borderId="200" xfId="64" applyFont="1" applyFill="1" applyBorder="1" applyAlignment="1">
      <alignment horizontal="left" vertical="center" wrapText="1"/>
    </xf>
    <xf numFmtId="0" fontId="170" fillId="0" borderId="0" xfId="64" applyFont="1" applyFill="1"/>
    <xf numFmtId="0" fontId="146" fillId="0" borderId="0" xfId="64" applyFill="1" applyAlignment="1">
      <alignment wrapText="1"/>
    </xf>
    <xf numFmtId="0" fontId="171" fillId="0" borderId="0" xfId="64" applyFont="1" applyAlignment="1"/>
    <xf numFmtId="0" fontId="171" fillId="0" borderId="0" xfId="64" applyFont="1"/>
    <xf numFmtId="0" fontId="0" fillId="0" borderId="0" xfId="0" applyFont="1" applyFill="1" applyBorder="1" applyAlignment="1">
      <alignment horizontal="left" vertical="center"/>
    </xf>
    <xf numFmtId="0" fontId="11" fillId="0" borderId="36" xfId="0" applyFont="1" applyFill="1" applyBorder="1" applyAlignment="1">
      <alignment horizontal="left" vertical="center"/>
    </xf>
    <xf numFmtId="0" fontId="11" fillId="0" borderId="0" xfId="0" applyFont="1" applyFill="1" applyBorder="1" applyAlignment="1">
      <alignment horizontal="left" vertical="center"/>
    </xf>
    <xf numFmtId="0" fontId="33" fillId="0" borderId="0" xfId="0" applyFont="1" applyFill="1" applyBorder="1" applyAlignment="1">
      <alignment horizontal="left" vertical="center"/>
    </xf>
    <xf numFmtId="0" fontId="113" fillId="0" borderId="0" xfId="10" applyFont="1" applyBorder="1" applyAlignment="1">
      <alignment vertical="center"/>
    </xf>
    <xf numFmtId="0" fontId="113" fillId="0" borderId="0" xfId="10" applyFont="1" applyAlignment="1">
      <alignment vertical="center"/>
    </xf>
    <xf numFmtId="0" fontId="113" fillId="0" borderId="0" xfId="10" applyFont="1">
      <alignment vertical="center"/>
    </xf>
    <xf numFmtId="0" fontId="113" fillId="0" borderId="28" xfId="10" applyFont="1" applyBorder="1">
      <alignment vertical="center"/>
    </xf>
    <xf numFmtId="0" fontId="113" fillId="0" borderId="2" xfId="10" applyFont="1" applyBorder="1" applyAlignment="1" applyProtection="1">
      <alignment horizontal="center" vertical="center"/>
      <protection locked="0"/>
    </xf>
    <xf numFmtId="0" fontId="113" fillId="0" borderId="6" xfId="10" applyFont="1" applyBorder="1" applyAlignment="1">
      <alignment vertical="center"/>
    </xf>
    <xf numFmtId="0" fontId="113" fillId="0" borderId="28" xfId="10" applyFont="1" applyBorder="1" applyAlignment="1" applyProtection="1">
      <alignment horizontal="center" vertical="center"/>
      <protection locked="0"/>
    </xf>
    <xf numFmtId="0" fontId="13" fillId="3" borderId="0" xfId="0" applyFont="1" applyFill="1" applyBorder="1" applyAlignment="1"/>
    <xf numFmtId="0" fontId="0" fillId="3" borderId="0" xfId="0" applyFont="1" applyFill="1" applyBorder="1"/>
    <xf numFmtId="0" fontId="0" fillId="3" borderId="0" xfId="0" applyFont="1" applyFill="1" applyBorder="1" applyAlignment="1">
      <alignment vertical="center"/>
    </xf>
    <xf numFmtId="0" fontId="15" fillId="3" borderId="0" xfId="0" applyFont="1" applyFill="1" applyBorder="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0" borderId="0" xfId="0" applyAlignment="1">
      <alignment vertical="center"/>
    </xf>
    <xf numFmtId="0" fontId="179" fillId="0" borderId="0" xfId="0" applyFont="1"/>
    <xf numFmtId="0" fontId="180" fillId="0" borderId="0" xfId="0" applyFont="1" applyAlignment="1"/>
    <xf numFmtId="0" fontId="181" fillId="0" borderId="0" xfId="0" applyFont="1" applyAlignment="1"/>
    <xf numFmtId="0" fontId="182" fillId="0" borderId="0" xfId="0" applyFont="1" applyAlignment="1"/>
    <xf numFmtId="0" fontId="129" fillId="0" borderId="0" xfId="0" applyFont="1" applyBorder="1" applyAlignment="1">
      <alignment horizontal="center"/>
    </xf>
    <xf numFmtId="0" fontId="15" fillId="0" borderId="0" xfId="0" applyFont="1"/>
    <xf numFmtId="0" fontId="0" fillId="14" borderId="0" xfId="0" applyFill="1" applyAlignment="1">
      <alignment horizontal="left" vertical="center"/>
    </xf>
    <xf numFmtId="0" fontId="0" fillId="14" borderId="0" xfId="0" applyFill="1"/>
    <xf numFmtId="0" fontId="0" fillId="0" borderId="0" xfId="0" applyBorder="1"/>
    <xf numFmtId="0" fontId="15" fillId="0" borderId="0" xfId="0" applyFont="1" applyAlignment="1"/>
    <xf numFmtId="0" fontId="0" fillId="0" borderId="0" xfId="0" applyNumberFormat="1"/>
    <xf numFmtId="0" fontId="0" fillId="0" borderId="3" xfId="0" applyBorder="1"/>
    <xf numFmtId="0" fontId="0" fillId="0" borderId="4" xfId="0" applyBorder="1"/>
    <xf numFmtId="0" fontId="0" fillId="0" borderId="10" xfId="0" applyBorder="1"/>
    <xf numFmtId="0" fontId="0" fillId="0" borderId="26" xfId="0" applyBorder="1" applyAlignment="1">
      <alignment horizontal="center"/>
    </xf>
    <xf numFmtId="0" fontId="0" fillId="14" borderId="26" xfId="0" applyFill="1" applyBorder="1" applyAlignment="1">
      <alignment horizontal="right"/>
    </xf>
    <xf numFmtId="0" fontId="0" fillId="14" borderId="131" xfId="0" applyFill="1" applyBorder="1" applyAlignment="1">
      <alignment horizontal="right"/>
    </xf>
    <xf numFmtId="0" fontId="0" fillId="14" borderId="27" xfId="0" applyFill="1" applyBorder="1" applyAlignment="1">
      <alignment horizontal="right"/>
    </xf>
    <xf numFmtId="0" fontId="0" fillId="14" borderId="122" xfId="0" applyFill="1" applyBorder="1" applyAlignment="1">
      <alignment horizontal="right"/>
    </xf>
    <xf numFmtId="0" fontId="0" fillId="14" borderId="134" xfId="0" applyFill="1" applyBorder="1" applyAlignment="1">
      <alignment horizontal="right"/>
    </xf>
    <xf numFmtId="0" fontId="0" fillId="14" borderId="2" xfId="0" applyFill="1" applyBorder="1" applyAlignment="1">
      <alignment horizontal="right"/>
    </xf>
    <xf numFmtId="0" fontId="0" fillId="14" borderId="205" xfId="0" applyFill="1" applyBorder="1" applyAlignment="1">
      <alignment horizontal="left" vertical="center"/>
    </xf>
    <xf numFmtId="0" fontId="0" fillId="14" borderId="206" xfId="0" applyFill="1" applyBorder="1" applyAlignment="1">
      <alignment horizontal="right"/>
    </xf>
    <xf numFmtId="0" fontId="0" fillId="14" borderId="208" xfId="0" applyFill="1" applyBorder="1" applyAlignment="1">
      <alignment horizontal="left" vertical="center"/>
    </xf>
    <xf numFmtId="0" fontId="0" fillId="14" borderId="209" xfId="0" applyFill="1" applyBorder="1" applyAlignment="1">
      <alignment horizontal="right"/>
    </xf>
    <xf numFmtId="0" fontId="0" fillId="14" borderId="210" xfId="0" applyFill="1" applyBorder="1" applyAlignment="1">
      <alignment horizontal="left" vertical="center"/>
    </xf>
    <xf numFmtId="0" fontId="0" fillId="14" borderId="211" xfId="0" applyFill="1" applyBorder="1" applyAlignment="1">
      <alignment horizontal="right"/>
    </xf>
    <xf numFmtId="0" fontId="0" fillId="14" borderId="29" xfId="0" applyFill="1" applyBorder="1" applyAlignment="1">
      <alignment horizontal="left" vertical="center" shrinkToFit="1"/>
    </xf>
    <xf numFmtId="184" fontId="0" fillId="14" borderId="212" xfId="0" applyNumberFormat="1" applyFill="1" applyBorder="1" applyAlignment="1">
      <alignment horizontal="right" vertical="center"/>
    </xf>
    <xf numFmtId="0" fontId="0" fillId="14" borderId="30" xfId="0" applyFill="1" applyBorder="1" applyAlignment="1">
      <alignment horizontal="left" vertical="center" shrinkToFit="1"/>
    </xf>
    <xf numFmtId="0" fontId="0" fillId="0" borderId="30" xfId="0" applyFill="1" applyBorder="1" applyAlignment="1">
      <alignment horizontal="left" vertical="center"/>
    </xf>
    <xf numFmtId="0" fontId="0" fillId="0" borderId="212" xfId="0" applyNumberFormat="1" applyBorder="1" applyAlignment="1">
      <alignment horizontal="right" vertical="center"/>
    </xf>
    <xf numFmtId="0" fontId="0" fillId="14" borderId="32" xfId="0" applyFill="1" applyBorder="1" applyAlignment="1">
      <alignment horizontal="left" vertical="center"/>
    </xf>
    <xf numFmtId="184" fontId="0" fillId="14" borderId="213" xfId="0" applyNumberFormat="1" applyFill="1" applyBorder="1" applyAlignment="1">
      <alignment horizontal="right" vertical="center"/>
    </xf>
    <xf numFmtId="0" fontId="0" fillId="14" borderId="33" xfId="0" applyFill="1" applyBorder="1" applyAlignment="1">
      <alignment horizontal="left" vertical="center"/>
    </xf>
    <xf numFmtId="0" fontId="0" fillId="14" borderId="33" xfId="0" applyFont="1" applyFill="1" applyBorder="1" applyAlignment="1">
      <alignment horizontal="left" vertical="center"/>
    </xf>
    <xf numFmtId="0" fontId="0" fillId="14" borderId="3" xfId="0" applyFill="1" applyBorder="1" applyAlignment="1">
      <alignment horizontal="center" vertical="center" wrapText="1"/>
    </xf>
    <xf numFmtId="184" fontId="0" fillId="14" borderId="187" xfId="0" applyNumberFormat="1" applyFill="1" applyBorder="1" applyAlignment="1">
      <alignment horizontal="right" vertical="center"/>
    </xf>
    <xf numFmtId="0" fontId="0" fillId="14" borderId="3" xfId="0" applyFill="1" applyBorder="1" applyAlignment="1">
      <alignment horizontal="center" vertical="center"/>
    </xf>
    <xf numFmtId="184" fontId="0" fillId="14" borderId="78" xfId="0" applyNumberFormat="1" applyFill="1" applyBorder="1" applyAlignment="1">
      <alignment horizontal="right" vertical="center"/>
    </xf>
    <xf numFmtId="0" fontId="0" fillId="14" borderId="1" xfId="0" applyFill="1" applyBorder="1" applyAlignment="1">
      <alignment horizontal="center" vertical="center"/>
    </xf>
    <xf numFmtId="184" fontId="0" fillId="14" borderId="86" xfId="0" applyNumberFormat="1" applyFill="1" applyBorder="1" applyAlignment="1">
      <alignment horizontal="right" vertical="center"/>
    </xf>
    <xf numFmtId="0" fontId="0" fillId="14" borderId="1" xfId="0" applyFont="1" applyFill="1" applyBorder="1" applyAlignment="1">
      <alignment horizontal="left" vertical="center"/>
    </xf>
    <xf numFmtId="0" fontId="13" fillId="0" borderId="0" xfId="0" applyFont="1"/>
    <xf numFmtId="0" fontId="0" fillId="0" borderId="0" xfId="0" applyAlignment="1"/>
    <xf numFmtId="0" fontId="183" fillId="0" borderId="0" xfId="0" applyFont="1"/>
    <xf numFmtId="0" fontId="140" fillId="0" borderId="3" xfId="4" applyFont="1" applyFill="1" applyBorder="1" applyAlignment="1">
      <alignment horizontal="left" vertical="center"/>
    </xf>
    <xf numFmtId="0" fontId="140" fillId="0" borderId="4" xfId="4" applyFont="1" applyFill="1" applyBorder="1" applyAlignment="1">
      <alignment horizontal="left" vertical="center"/>
    </xf>
    <xf numFmtId="0" fontId="140" fillId="0" borderId="10" xfId="4" applyFont="1" applyFill="1" applyBorder="1" applyAlignment="1">
      <alignment horizontal="left" vertical="center"/>
    </xf>
    <xf numFmtId="0" fontId="128" fillId="0" borderId="0" xfId="3" applyFont="1" applyFill="1" applyAlignment="1">
      <alignment horizontal="center" vertical="center"/>
    </xf>
    <xf numFmtId="0" fontId="11" fillId="0" borderId="1" xfId="3" applyFont="1" applyFill="1" applyBorder="1" applyAlignment="1">
      <alignment horizontal="left" vertical="center"/>
    </xf>
    <xf numFmtId="58" fontId="11" fillId="0" borderId="1" xfId="3" applyNumberFormat="1" applyFont="1" applyFill="1" applyBorder="1" applyAlignment="1">
      <alignment horizontal="left" vertical="center"/>
    </xf>
    <xf numFmtId="0" fontId="34" fillId="2" borderId="3" xfId="4" applyFont="1" applyFill="1" applyBorder="1" applyAlignment="1">
      <alignment horizontal="center" vertical="center"/>
    </xf>
    <xf numFmtId="0" fontId="34" fillId="2" borderId="4" xfId="4" applyFont="1" applyFill="1" applyBorder="1" applyAlignment="1">
      <alignment horizontal="center" vertical="center"/>
    </xf>
    <xf numFmtId="0" fontId="34" fillId="2" borderId="10" xfId="4" applyFont="1" applyFill="1" applyBorder="1" applyAlignment="1">
      <alignment horizontal="center" vertical="center"/>
    </xf>
    <xf numFmtId="0" fontId="34" fillId="0" borderId="3" xfId="4" applyFont="1" applyBorder="1" applyAlignment="1">
      <alignment horizontal="left" vertical="center"/>
    </xf>
    <xf numFmtId="0" fontId="34" fillId="0" borderId="4" xfId="4" applyFont="1" applyBorder="1" applyAlignment="1">
      <alignment horizontal="left" vertical="center"/>
    </xf>
    <xf numFmtId="0" fontId="34" fillId="0" borderId="10" xfId="4" applyFont="1" applyBorder="1" applyAlignment="1">
      <alignment horizontal="left" vertical="center"/>
    </xf>
    <xf numFmtId="0" fontId="34" fillId="0" borderId="3" xfId="4" applyFont="1" applyBorder="1" applyAlignment="1">
      <alignment horizontal="left" vertical="center" wrapText="1"/>
    </xf>
    <xf numFmtId="0" fontId="34" fillId="0" borderId="4" xfId="4" applyFont="1" applyBorder="1" applyAlignment="1">
      <alignment horizontal="left" vertical="center" wrapText="1"/>
    </xf>
    <xf numFmtId="0" fontId="34" fillId="0" borderId="10" xfId="4" applyFont="1" applyBorder="1" applyAlignment="1">
      <alignment horizontal="left" vertical="center" wrapText="1"/>
    </xf>
    <xf numFmtId="0" fontId="131" fillId="0" borderId="3" xfId="4" applyFont="1" applyBorder="1" applyAlignment="1">
      <alignment horizontal="left" vertical="center" wrapText="1"/>
    </xf>
    <xf numFmtId="0" fontId="131" fillId="0" borderId="4" xfId="4" applyFont="1" applyBorder="1" applyAlignment="1">
      <alignment horizontal="left" vertical="center" wrapText="1"/>
    </xf>
    <xf numFmtId="0" fontId="131" fillId="0" borderId="10" xfId="4" applyFont="1" applyBorder="1" applyAlignment="1">
      <alignment horizontal="left" vertical="center" wrapText="1"/>
    </xf>
    <xf numFmtId="0" fontId="131" fillId="0" borderId="4" xfId="4" applyFont="1" applyBorder="1" applyAlignment="1">
      <alignment horizontal="left" vertical="center"/>
    </xf>
    <xf numFmtId="0" fontId="131" fillId="0" borderId="10" xfId="4" applyFont="1" applyBorder="1" applyAlignment="1">
      <alignment horizontal="left" vertical="center"/>
    </xf>
    <xf numFmtId="0" fontId="34" fillId="13" borderId="3" xfId="4" applyFont="1" applyFill="1" applyBorder="1" applyAlignment="1">
      <alignment horizontal="left" vertical="center" wrapText="1"/>
    </xf>
    <xf numFmtId="0" fontId="34" fillId="13" borderId="4" xfId="4" applyFont="1" applyFill="1" applyBorder="1" applyAlignment="1">
      <alignment horizontal="left" vertical="center" wrapText="1"/>
    </xf>
    <xf numFmtId="0" fontId="34" fillId="13" borderId="10" xfId="4" applyFont="1" applyFill="1" applyBorder="1" applyAlignment="1">
      <alignment horizontal="left" vertical="center" wrapText="1"/>
    </xf>
    <xf numFmtId="0" fontId="34" fillId="13" borderId="3" xfId="4" applyFont="1" applyFill="1" applyBorder="1" applyAlignment="1">
      <alignment horizontal="left" vertical="center"/>
    </xf>
    <xf numFmtId="0" fontId="34" fillId="13" borderId="4" xfId="4" applyFont="1" applyFill="1" applyBorder="1" applyAlignment="1">
      <alignment horizontal="left" vertical="center"/>
    </xf>
    <xf numFmtId="0" fontId="34" fillId="13" borderId="10" xfId="4" applyFont="1" applyFill="1" applyBorder="1" applyAlignment="1">
      <alignment horizontal="left" vertical="center"/>
    </xf>
    <xf numFmtId="0" fontId="134" fillId="0" borderId="5" xfId="4" applyFont="1" applyBorder="1" applyAlignment="1">
      <alignment horizontal="left" vertical="center"/>
    </xf>
    <xf numFmtId="0" fontId="134" fillId="0" borderId="0" xfId="4" applyFont="1" applyBorder="1" applyAlignment="1">
      <alignment horizontal="left" vertical="center"/>
    </xf>
    <xf numFmtId="38" fontId="34" fillId="13" borderId="3" xfId="1" applyFont="1" applyFill="1" applyBorder="1" applyAlignment="1">
      <alignment horizontal="left" vertical="center"/>
    </xf>
    <xf numFmtId="38" fontId="34" fillId="13" borderId="4" xfId="1" applyFont="1" applyFill="1" applyBorder="1" applyAlignment="1">
      <alignment horizontal="left" vertical="center"/>
    </xf>
    <xf numFmtId="38" fontId="34" fillId="13" borderId="10" xfId="1" applyFont="1" applyFill="1" applyBorder="1" applyAlignment="1">
      <alignment horizontal="left" vertical="center"/>
    </xf>
    <xf numFmtId="0" fontId="140" fillId="13" borderId="3" xfId="4" applyFont="1" applyFill="1" applyBorder="1" applyAlignment="1">
      <alignment horizontal="left" vertical="center" wrapText="1"/>
    </xf>
    <xf numFmtId="0" fontId="140" fillId="13" borderId="4" xfId="4" applyFont="1" applyFill="1" applyBorder="1" applyAlignment="1">
      <alignment horizontal="left" vertical="center"/>
    </xf>
    <xf numFmtId="0" fontId="140" fillId="13" borderId="10" xfId="4" applyFont="1" applyFill="1" applyBorder="1" applyAlignment="1">
      <alignment horizontal="left" vertical="center"/>
    </xf>
    <xf numFmtId="0" fontId="34" fillId="0" borderId="3" xfId="4" applyFont="1" applyFill="1" applyBorder="1" applyAlignment="1">
      <alignment horizontal="left" vertical="center" wrapText="1"/>
    </xf>
    <xf numFmtId="0" fontId="34" fillId="0" borderId="4" xfId="4" applyFont="1" applyFill="1" applyBorder="1" applyAlignment="1">
      <alignment horizontal="left" vertical="center" wrapText="1"/>
    </xf>
    <xf numFmtId="0" fontId="34" fillId="0" borderId="10" xfId="4" applyFont="1" applyFill="1" applyBorder="1" applyAlignment="1">
      <alignment horizontal="left" vertical="center" wrapText="1"/>
    </xf>
    <xf numFmtId="0" fontId="17" fillId="0" borderId="0" xfId="0" applyFont="1" applyFill="1" applyAlignment="1">
      <alignment horizontal="left" vertical="center"/>
    </xf>
    <xf numFmtId="0" fontId="19" fillId="0" borderId="5" xfId="0" applyFont="1" applyFill="1" applyBorder="1" applyAlignment="1" applyProtection="1">
      <alignment horizontal="center" vertical="center" shrinkToFit="1"/>
      <protection locked="0"/>
    </xf>
    <xf numFmtId="0" fontId="0" fillId="0" borderId="1" xfId="0" applyBorder="1" applyProtection="1">
      <protection locked="0"/>
    </xf>
    <xf numFmtId="0" fontId="19" fillId="0" borderId="5" xfId="0" applyFont="1" applyFill="1" applyBorder="1" applyAlignment="1" applyProtection="1">
      <alignment horizontal="left" vertical="center" shrinkToFit="1"/>
      <protection locked="0"/>
    </xf>
    <xf numFmtId="0" fontId="19" fillId="0" borderId="1" xfId="0" applyFont="1" applyFill="1" applyBorder="1" applyAlignment="1" applyProtection="1">
      <alignment horizontal="left" vertical="center" shrinkToFit="1"/>
      <protection locked="0"/>
    </xf>
    <xf numFmtId="0" fontId="19" fillId="0" borderId="0" xfId="0" applyFont="1" applyFill="1" applyAlignment="1">
      <alignment vertical="top" wrapText="1"/>
    </xf>
    <xf numFmtId="0" fontId="19" fillId="0" borderId="0" xfId="0" applyFont="1" applyFill="1" applyAlignment="1">
      <alignment vertical="top"/>
    </xf>
    <xf numFmtId="0" fontId="0" fillId="0" borderId="0" xfId="0" applyFont="1" applyAlignment="1">
      <alignment vertical="top"/>
    </xf>
    <xf numFmtId="0" fontId="17" fillId="0" borderId="8" xfId="0" applyFont="1" applyFill="1" applyBorder="1" applyAlignment="1">
      <alignment horizontal="distributed" vertical="center" wrapText="1"/>
    </xf>
    <xf numFmtId="0" fontId="26" fillId="0" borderId="9" xfId="0" applyFont="1" applyFill="1" applyBorder="1" applyAlignment="1">
      <alignment horizontal="distributed" vertical="center"/>
    </xf>
    <xf numFmtId="0" fontId="26" fillId="0" borderId="11" xfId="0" applyFont="1" applyFill="1" applyBorder="1" applyAlignment="1">
      <alignment horizontal="distributed" vertical="center"/>
    </xf>
    <xf numFmtId="0" fontId="26" fillId="0" borderId="12" xfId="0" applyFont="1" applyFill="1" applyBorder="1" applyAlignment="1">
      <alignment horizontal="distributed" vertical="center"/>
    </xf>
    <xf numFmtId="0" fontId="19" fillId="0" borderId="3"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9" fillId="0" borderId="10"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26" fillId="0" borderId="3" xfId="0" applyFont="1" applyFill="1" applyBorder="1" applyAlignment="1" applyProtection="1">
      <alignment horizontal="center" vertical="center"/>
      <protection locked="0"/>
    </xf>
    <xf numFmtId="0" fontId="26" fillId="0" borderId="4" xfId="0" applyFont="1" applyFill="1" applyBorder="1" applyAlignment="1" applyProtection="1">
      <alignment horizontal="center" vertical="center"/>
      <protection locked="0"/>
    </xf>
    <xf numFmtId="0" fontId="26" fillId="0" borderId="10" xfId="0" applyFont="1" applyFill="1" applyBorder="1" applyAlignment="1" applyProtection="1">
      <alignment horizontal="center" vertical="center"/>
      <protection locked="0"/>
    </xf>
    <xf numFmtId="0" fontId="17" fillId="0" borderId="3" xfId="0" applyFont="1" applyFill="1" applyBorder="1" applyAlignment="1" applyProtection="1">
      <alignment horizontal="right" vertical="center"/>
      <protection locked="0"/>
    </xf>
    <xf numFmtId="0" fontId="17" fillId="0" borderId="4" xfId="0" applyFont="1" applyFill="1" applyBorder="1" applyAlignment="1" applyProtection="1">
      <alignment horizontal="right" vertical="center"/>
      <protection locked="0"/>
    </xf>
    <xf numFmtId="0" fontId="17" fillId="0" borderId="10" xfId="0" applyFont="1" applyFill="1" applyBorder="1" applyAlignment="1" applyProtection="1">
      <alignment horizontal="right" vertical="center"/>
      <protection locked="0"/>
    </xf>
    <xf numFmtId="0" fontId="19" fillId="0" borderId="3" xfId="0" applyFont="1" applyFill="1" applyBorder="1" applyAlignment="1" applyProtection="1">
      <alignment horizontal="left" vertical="center"/>
      <protection locked="0"/>
    </xf>
    <xf numFmtId="0" fontId="19" fillId="0" borderId="4" xfId="0" applyFont="1" applyFill="1" applyBorder="1" applyAlignment="1" applyProtection="1">
      <alignment horizontal="left" vertical="center"/>
      <protection locked="0"/>
    </xf>
    <xf numFmtId="0" fontId="0" fillId="0" borderId="4" xfId="0" applyFont="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1" fontId="19" fillId="0" borderId="1" xfId="0" applyNumberFormat="1" applyFont="1" applyFill="1" applyBorder="1" applyAlignment="1" applyProtection="1">
      <alignment horizontal="center" vertical="center" shrinkToFit="1"/>
      <protection locked="0"/>
    </xf>
    <xf numFmtId="0" fontId="21" fillId="0" borderId="6" xfId="0" applyFont="1" applyFill="1" applyBorder="1" applyAlignment="1">
      <alignment horizontal="left" vertical="center" shrinkToFit="1"/>
    </xf>
    <xf numFmtId="0" fontId="21" fillId="0" borderId="0" xfId="0" applyFont="1" applyFill="1" applyAlignment="1">
      <alignment horizontal="left" vertical="center" shrinkToFit="1"/>
    </xf>
    <xf numFmtId="0" fontId="21" fillId="0" borderId="7" xfId="0" applyFont="1" applyFill="1" applyBorder="1" applyAlignment="1">
      <alignment horizontal="left" vertical="center" shrinkToFit="1"/>
    </xf>
    <xf numFmtId="0" fontId="21" fillId="0" borderId="6" xfId="0" applyFont="1" applyFill="1" applyBorder="1" applyAlignment="1">
      <alignment horizontal="left" vertical="center"/>
    </xf>
    <xf numFmtId="0" fontId="21" fillId="0" borderId="0" xfId="0" applyFont="1" applyFill="1" applyAlignment="1">
      <alignment horizontal="left" vertical="center"/>
    </xf>
    <xf numFmtId="0" fontId="21" fillId="0" borderId="6" xfId="0" applyFont="1" applyFill="1" applyBorder="1" applyAlignment="1">
      <alignment horizontal="left" vertical="center" wrapText="1"/>
    </xf>
    <xf numFmtId="0" fontId="21" fillId="0" borderId="0" xfId="0" applyFont="1" applyFill="1" applyAlignment="1">
      <alignment horizontal="left" vertical="center" wrapText="1"/>
    </xf>
    <xf numFmtId="0" fontId="21" fillId="0" borderId="0" xfId="0" applyFont="1" applyFill="1" applyBorder="1" applyAlignment="1">
      <alignment horizontal="left" vertical="center" shrinkToFit="1"/>
    </xf>
    <xf numFmtId="0" fontId="21" fillId="0" borderId="0" xfId="0" applyFont="1" applyFill="1" applyBorder="1" applyAlignment="1" applyProtection="1">
      <alignment horizontal="left" vertical="center" shrinkToFit="1"/>
      <protection locked="0"/>
    </xf>
    <xf numFmtId="0" fontId="21" fillId="0" borderId="0" xfId="0" applyFont="1" applyFill="1" applyAlignment="1" applyProtection="1">
      <alignment horizontal="left" vertical="center" shrinkToFit="1"/>
      <protection locked="0"/>
    </xf>
    <xf numFmtId="0" fontId="25" fillId="0" borderId="0" xfId="0" applyFont="1" applyFill="1" applyAlignment="1">
      <alignment horizontal="right" vertical="center"/>
    </xf>
    <xf numFmtId="0" fontId="19" fillId="0" borderId="0" xfId="0" applyFont="1" applyFill="1" applyAlignment="1">
      <alignment horizontal="left" vertical="center" shrinkToFit="1"/>
    </xf>
    <xf numFmtId="0" fontId="19" fillId="0" borderId="0" xfId="0" applyFont="1" applyFill="1" applyAlignment="1">
      <alignment horizontal="left" vertical="top" wrapText="1"/>
    </xf>
    <xf numFmtId="0" fontId="17" fillId="0" borderId="1" xfId="0" applyFont="1" applyFill="1" applyBorder="1" applyAlignment="1" applyProtection="1">
      <alignment horizontal="left" vertical="center" shrinkToFit="1"/>
      <protection locked="0"/>
    </xf>
    <xf numFmtId="58" fontId="17" fillId="0" borderId="1" xfId="0" applyNumberFormat="1" applyFont="1" applyFill="1" applyBorder="1" applyAlignment="1" applyProtection="1">
      <alignment horizontal="center" vertical="center"/>
      <protection locked="0"/>
    </xf>
    <xf numFmtId="58" fontId="17" fillId="0" borderId="4" xfId="0" applyNumberFormat="1" applyFont="1" applyFill="1" applyBorder="1" applyAlignment="1" applyProtection="1">
      <alignment horizontal="center" vertical="center"/>
      <protection locked="0"/>
    </xf>
    <xf numFmtId="0" fontId="17" fillId="0" borderId="0" xfId="0" applyFont="1" applyFill="1" applyAlignment="1">
      <alignment vertical="center"/>
    </xf>
    <xf numFmtId="0" fontId="25" fillId="0" borderId="0" xfId="0" applyFont="1" applyAlignment="1">
      <alignment vertical="center"/>
    </xf>
    <xf numFmtId="0" fontId="0" fillId="0" borderId="0" xfId="0" applyFont="1" applyAlignment="1">
      <alignment vertical="center"/>
    </xf>
    <xf numFmtId="0" fontId="24" fillId="0" borderId="0" xfId="0" applyFont="1" applyFill="1" applyAlignment="1">
      <alignment horizontal="left" vertical="center"/>
    </xf>
    <xf numFmtId="0" fontId="17" fillId="0" borderId="0" xfId="0" applyFont="1" applyFill="1" applyAlignment="1">
      <alignment horizontal="center" vertical="center"/>
    </xf>
    <xf numFmtId="58" fontId="17" fillId="0" borderId="0" xfId="0" applyNumberFormat="1" applyFont="1" applyFill="1" applyAlignment="1" applyProtection="1">
      <alignment horizontal="distributed" vertical="center" indent="2" shrinkToFit="1"/>
      <protection locked="0"/>
    </xf>
    <xf numFmtId="0" fontId="20" fillId="0" borderId="0" xfId="0" applyFont="1" applyFill="1" applyAlignment="1">
      <alignment vertical="center"/>
    </xf>
    <xf numFmtId="0" fontId="20" fillId="0" borderId="0" xfId="0" applyFont="1" applyAlignment="1">
      <alignment vertical="center"/>
    </xf>
    <xf numFmtId="0" fontId="19" fillId="0" borderId="0" xfId="0" applyFont="1" applyFill="1" applyAlignment="1" applyProtection="1">
      <alignment horizontal="left" vertical="center" shrinkToFit="1"/>
      <protection locked="0"/>
    </xf>
    <xf numFmtId="0" fontId="0" fillId="0" borderId="0" xfId="0" applyFill="1" applyAlignment="1" applyProtection="1">
      <alignment horizontal="left" vertical="center" shrinkToFit="1"/>
      <protection locked="0"/>
    </xf>
    <xf numFmtId="0" fontId="19" fillId="0" borderId="0" xfId="0" applyFont="1" applyFill="1" applyAlignment="1" applyProtection="1">
      <alignment horizontal="left" vertical="center"/>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17" fillId="0" borderId="0" xfId="0" applyFont="1" applyFill="1" applyAlignment="1">
      <alignment horizontal="left" vertical="center" wrapText="1"/>
    </xf>
    <xf numFmtId="0" fontId="84" fillId="0" borderId="0" xfId="0" applyFont="1" applyFill="1" applyBorder="1" applyAlignment="1">
      <alignment horizontal="center" vertical="center"/>
    </xf>
    <xf numFmtId="58" fontId="84" fillId="0" borderId="1" xfId="0" applyNumberFormat="1" applyFont="1" applyFill="1" applyBorder="1" applyAlignment="1" applyProtection="1">
      <alignment horizontal="center" vertical="center" shrinkToFit="1"/>
    </xf>
    <xf numFmtId="0" fontId="83" fillId="0" borderId="0" xfId="0" applyFont="1" applyFill="1" applyBorder="1" applyAlignment="1" applyProtection="1">
      <alignment horizontal="left" vertical="center" shrinkToFit="1"/>
    </xf>
    <xf numFmtId="0" fontId="84" fillId="0" borderId="0" xfId="0" applyFont="1" applyFill="1" applyBorder="1" applyAlignment="1">
      <alignment horizontal="center" vertical="center" shrinkToFit="1"/>
    </xf>
    <xf numFmtId="0" fontId="83" fillId="0" borderId="0" xfId="0" applyFont="1" applyFill="1" applyBorder="1" applyAlignment="1" applyProtection="1">
      <alignment horizontal="center" vertical="center" shrinkToFit="1"/>
    </xf>
    <xf numFmtId="49" fontId="8" fillId="0" borderId="0" xfId="0" applyNumberFormat="1" applyFont="1" applyFill="1" applyBorder="1" applyAlignment="1">
      <alignment vertical="center"/>
    </xf>
    <xf numFmtId="58" fontId="84" fillId="0" borderId="0" xfId="0" applyNumberFormat="1" applyFont="1" applyFill="1" applyBorder="1" applyAlignment="1">
      <alignment horizontal="center" vertical="center" shrinkToFit="1"/>
    </xf>
    <xf numFmtId="0" fontId="84" fillId="0" borderId="0" xfId="0" applyFont="1" applyFill="1" applyBorder="1" applyAlignment="1">
      <alignment horizontal="left" vertical="center" wrapText="1"/>
    </xf>
    <xf numFmtId="0" fontId="83" fillId="0" borderId="1" xfId="0" applyFont="1" applyFill="1" applyBorder="1" applyAlignment="1" applyProtection="1">
      <alignment horizontal="center" vertical="center" shrinkToFit="1"/>
    </xf>
    <xf numFmtId="0" fontId="84" fillId="0" borderId="0" xfId="0" applyFont="1" applyFill="1" applyBorder="1" applyAlignment="1">
      <alignment horizontal="left" vertical="center"/>
    </xf>
    <xf numFmtId="0" fontId="160" fillId="0" borderId="0" xfId="0" applyFont="1" applyFill="1" applyBorder="1" applyAlignment="1">
      <alignment horizontal="left" vertical="center" wrapText="1"/>
    </xf>
    <xf numFmtId="0" fontId="160" fillId="0" borderId="0" xfId="0" applyFont="1" applyFill="1" applyBorder="1" applyAlignment="1">
      <alignment horizontal="left" vertical="center"/>
    </xf>
    <xf numFmtId="49" fontId="8" fillId="3" borderId="0" xfId="0" applyNumberFormat="1" applyFont="1" applyFill="1" applyBorder="1" applyAlignment="1">
      <alignment vertical="center"/>
    </xf>
    <xf numFmtId="0" fontId="157" fillId="0" borderId="0" xfId="0" applyFont="1" applyFill="1" applyBorder="1" applyAlignment="1">
      <alignment horizontal="right" vertical="top"/>
    </xf>
    <xf numFmtId="0" fontId="131" fillId="0" borderId="0" xfId="0" applyFont="1" applyFill="1" applyAlignment="1">
      <alignment horizontal="center"/>
    </xf>
    <xf numFmtId="0" fontId="157" fillId="0" borderId="1" xfId="0" applyFont="1" applyFill="1" applyBorder="1" applyAlignment="1">
      <alignment horizontal="right"/>
    </xf>
    <xf numFmtId="0" fontId="157" fillId="0" borderId="1" xfId="0" applyFont="1" applyFill="1" applyBorder="1" applyAlignment="1">
      <alignment horizontal="left" shrinkToFit="1"/>
    </xf>
    <xf numFmtId="0" fontId="157" fillId="0" borderId="1" xfId="0" applyFont="1" applyFill="1" applyBorder="1" applyAlignment="1">
      <alignment horizontal="center"/>
    </xf>
    <xf numFmtId="0" fontId="157" fillId="0" borderId="1" xfId="0" applyFont="1" applyFill="1" applyBorder="1" applyAlignment="1" applyProtection="1">
      <alignment horizontal="left" shrinkToFit="1"/>
      <protection locked="0"/>
    </xf>
    <xf numFmtId="0" fontId="131" fillId="0" borderId="0" xfId="0" applyFont="1" applyFill="1" applyAlignment="1">
      <alignment horizontal="left" vertical="center" wrapText="1"/>
    </xf>
    <xf numFmtId="0" fontId="123" fillId="0" borderId="26" xfId="0" applyFont="1" applyFill="1" applyBorder="1" applyAlignment="1">
      <alignment horizontal="center" vertical="center"/>
    </xf>
    <xf numFmtId="0" fontId="123" fillId="0" borderId="28" xfId="0" applyFont="1" applyFill="1" applyBorder="1" applyAlignment="1">
      <alignment horizontal="center" vertical="center"/>
    </xf>
    <xf numFmtId="0" fontId="65" fillId="0" borderId="8" xfId="0" applyFont="1" applyFill="1" applyBorder="1" applyAlignment="1">
      <alignment horizontal="left" vertical="center" indent="1"/>
    </xf>
    <xf numFmtId="0" fontId="65" fillId="0" borderId="9" xfId="0" applyFont="1" applyFill="1" applyBorder="1" applyAlignment="1">
      <alignment horizontal="left" vertical="center" indent="1"/>
    </xf>
    <xf numFmtId="0" fontId="65" fillId="0" borderId="11" xfId="0" applyFont="1" applyFill="1" applyBorder="1" applyAlignment="1">
      <alignment horizontal="left" vertical="center" indent="1"/>
    </xf>
    <xf numFmtId="0" fontId="65" fillId="0" borderId="12" xfId="0" applyFont="1" applyFill="1" applyBorder="1" applyAlignment="1">
      <alignment horizontal="left" vertical="center" indent="1"/>
    </xf>
    <xf numFmtId="0" fontId="123" fillId="0" borderId="8" xfId="0" applyFont="1" applyFill="1" applyBorder="1" applyAlignment="1">
      <alignment horizontal="left" vertical="center"/>
    </xf>
    <xf numFmtId="0" fontId="123" fillId="0" borderId="5" xfId="0" applyFont="1" applyFill="1" applyBorder="1" applyAlignment="1">
      <alignment horizontal="left" vertical="center"/>
    </xf>
    <xf numFmtId="0" fontId="122" fillId="0" borderId="11" xfId="0" applyFont="1" applyFill="1" applyBorder="1" applyAlignment="1">
      <alignment horizontal="left" vertical="center"/>
    </xf>
    <xf numFmtId="0" fontId="122" fillId="0" borderId="1" xfId="0" applyFont="1" applyFill="1" applyBorder="1" applyAlignment="1">
      <alignment horizontal="left" vertical="center"/>
    </xf>
    <xf numFmtId="0" fontId="123" fillId="0" borderId="27" xfId="0" applyFont="1" applyFill="1" applyBorder="1" applyAlignment="1">
      <alignment horizontal="center" vertical="center"/>
    </xf>
    <xf numFmtId="0" fontId="65" fillId="0" borderId="8" xfId="0" applyFont="1" applyFill="1" applyBorder="1" applyAlignment="1">
      <alignment horizontal="left" vertical="center"/>
    </xf>
    <xf numFmtId="0" fontId="65" fillId="0" borderId="9" xfId="0" applyFont="1" applyFill="1" applyBorder="1" applyAlignment="1">
      <alignment horizontal="left" vertical="center"/>
    </xf>
    <xf numFmtId="0" fontId="65" fillId="0" borderId="6" xfId="0" applyFont="1" applyFill="1" applyBorder="1" applyAlignment="1">
      <alignment horizontal="left" vertical="center"/>
    </xf>
    <xf numFmtId="0" fontId="65" fillId="0" borderId="7" xfId="0" applyFont="1" applyFill="1" applyBorder="1" applyAlignment="1">
      <alignment horizontal="left" vertical="center"/>
    </xf>
    <xf numFmtId="0" fontId="65" fillId="0" borderId="11" xfId="0" applyFont="1" applyFill="1" applyBorder="1" applyAlignment="1">
      <alignment horizontal="left" vertical="center"/>
    </xf>
    <xf numFmtId="0" fontId="65" fillId="0" borderId="12" xfId="0" applyFont="1" applyFill="1" applyBorder="1" applyAlignment="1">
      <alignment horizontal="left" vertical="center"/>
    </xf>
    <xf numFmtId="0" fontId="123" fillId="0" borderId="11" xfId="0" applyFont="1" applyFill="1" applyBorder="1" applyAlignment="1">
      <alignment horizontal="left" vertical="center"/>
    </xf>
    <xf numFmtId="0" fontId="123" fillId="0" borderId="1" xfId="0" applyFont="1" applyFill="1" applyBorder="1" applyAlignment="1">
      <alignment horizontal="left" vertical="center"/>
    </xf>
    <xf numFmtId="0" fontId="157" fillId="0" borderId="1" xfId="0" applyFont="1" applyFill="1" applyBorder="1" applyAlignment="1"/>
    <xf numFmtId="0" fontId="122" fillId="0" borderId="24" xfId="0" applyFont="1" applyFill="1" applyBorder="1" applyAlignment="1"/>
    <xf numFmtId="0" fontId="122" fillId="0" borderId="25" xfId="0" applyFont="1" applyFill="1" applyBorder="1" applyAlignment="1"/>
    <xf numFmtId="0" fontId="157" fillId="0" borderId="3" xfId="0" applyFont="1" applyFill="1" applyBorder="1" applyAlignment="1">
      <alignment horizontal="center" vertical="center"/>
    </xf>
    <xf numFmtId="0" fontId="122" fillId="0" borderId="10" xfId="0" applyFont="1" applyFill="1" applyBorder="1" applyAlignment="1">
      <alignment horizontal="center" vertical="center"/>
    </xf>
    <xf numFmtId="0" fontId="157" fillId="0" borderId="4" xfId="0" applyFont="1" applyFill="1" applyBorder="1" applyAlignment="1">
      <alignment horizontal="center" vertical="center"/>
    </xf>
    <xf numFmtId="0" fontId="123" fillId="0" borderId="26" xfId="0" applyFont="1" applyFill="1" applyBorder="1" applyAlignment="1">
      <alignment horizontal="center" vertical="center" textRotation="255"/>
    </xf>
    <xf numFmtId="0" fontId="123" fillId="0" borderId="27" xfId="0" applyFont="1" applyFill="1" applyBorder="1" applyAlignment="1">
      <alignment horizontal="center" vertical="center" textRotation="255"/>
    </xf>
    <xf numFmtId="0" fontId="123" fillId="0" borderId="28" xfId="0" applyFont="1" applyFill="1" applyBorder="1" applyAlignment="1">
      <alignment horizontal="center" vertical="center" textRotation="255"/>
    </xf>
    <xf numFmtId="0" fontId="65" fillId="0" borderId="3" xfId="0" applyFont="1" applyFill="1" applyBorder="1" applyAlignment="1">
      <alignment horizontal="left" vertical="center" indent="1"/>
    </xf>
    <xf numFmtId="0" fontId="123" fillId="0" borderId="10" xfId="0" applyFont="1" applyFill="1" applyBorder="1" applyAlignment="1">
      <alignment horizontal="left" vertical="center" indent="1"/>
    </xf>
    <xf numFmtId="0" fontId="123" fillId="0" borderId="3" xfId="0" applyFont="1" applyFill="1" applyBorder="1" applyAlignment="1">
      <alignment horizontal="left" vertical="center" indent="1"/>
    </xf>
    <xf numFmtId="0" fontId="122" fillId="0" borderId="4" xfId="0" applyFont="1" applyFill="1" applyBorder="1" applyAlignment="1">
      <alignment horizontal="left" vertical="center" indent="1"/>
    </xf>
    <xf numFmtId="0" fontId="65" fillId="0" borderId="8" xfId="0" applyFont="1" applyFill="1" applyBorder="1" applyAlignment="1">
      <alignment horizontal="left" vertical="center" wrapText="1"/>
    </xf>
    <xf numFmtId="0" fontId="65" fillId="0" borderId="9" xfId="0" applyFont="1" applyFill="1" applyBorder="1" applyAlignment="1">
      <alignment horizontal="left" vertical="center" wrapText="1"/>
    </xf>
    <xf numFmtId="0" fontId="65" fillId="0" borderId="11" xfId="0" applyFont="1" applyFill="1" applyBorder="1" applyAlignment="1">
      <alignment horizontal="left" vertical="center" wrapText="1"/>
    </xf>
    <xf numFmtId="0" fontId="65" fillId="0" borderId="12" xfId="0" applyFont="1" applyFill="1" applyBorder="1" applyAlignment="1">
      <alignment horizontal="left" vertical="center" wrapText="1"/>
    </xf>
    <xf numFmtId="0" fontId="123" fillId="0" borderId="5" xfId="0" applyFont="1" applyFill="1" applyBorder="1" applyAlignment="1">
      <alignment horizontal="left" vertical="center" wrapText="1"/>
    </xf>
    <xf numFmtId="2" fontId="123" fillId="0" borderId="4" xfId="0" applyNumberFormat="1" applyFont="1" applyFill="1" applyBorder="1" applyAlignment="1" applyProtection="1">
      <alignment vertical="center" shrinkToFit="1"/>
      <protection locked="0"/>
    </xf>
    <xf numFmtId="0" fontId="123" fillId="0" borderId="4" xfId="0" applyFont="1" applyFill="1" applyBorder="1" applyAlignment="1">
      <alignment horizontal="left" vertical="center" shrinkToFit="1"/>
    </xf>
    <xf numFmtId="0" fontId="123" fillId="0" borderId="4" xfId="0" applyFont="1" applyFill="1" applyBorder="1" applyAlignment="1">
      <alignment horizontal="center" vertical="center"/>
    </xf>
    <xf numFmtId="0" fontId="122" fillId="0" borderId="27" xfId="0" applyFont="1" applyFill="1" applyBorder="1"/>
    <xf numFmtId="0" fontId="122" fillId="0" borderId="28" xfId="0" applyFont="1" applyFill="1" applyBorder="1"/>
    <xf numFmtId="0" fontId="65" fillId="0" borderId="8" xfId="0" applyFont="1" applyFill="1" applyBorder="1" applyAlignment="1">
      <alignment horizontal="left" vertical="center" wrapText="1" indent="1"/>
    </xf>
    <xf numFmtId="0" fontId="65" fillId="0" borderId="9" xfId="0" applyFont="1" applyFill="1" applyBorder="1" applyAlignment="1">
      <alignment horizontal="left" vertical="center" wrapText="1" indent="1"/>
    </xf>
    <xf numFmtId="0" fontId="65" fillId="0" borderId="6" xfId="0" applyFont="1" applyFill="1" applyBorder="1" applyAlignment="1">
      <alignment horizontal="left" vertical="center" wrapText="1" indent="1"/>
    </xf>
    <xf numFmtId="0" fontId="65" fillId="0" borderId="7" xfId="0" applyFont="1" applyFill="1" applyBorder="1" applyAlignment="1">
      <alignment horizontal="left" vertical="center" wrapText="1" indent="1"/>
    </xf>
    <xf numFmtId="0" fontId="65" fillId="0" borderId="11"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0" fontId="123" fillId="0" borderId="8" xfId="0" applyFont="1" applyFill="1" applyBorder="1" applyAlignment="1">
      <alignment horizontal="center" vertical="center"/>
    </xf>
    <xf numFmtId="0" fontId="123" fillId="0" borderId="5" xfId="0" applyFont="1" applyFill="1" applyBorder="1" applyAlignment="1">
      <alignment horizontal="center" vertical="center"/>
    </xf>
    <xf numFmtId="0" fontId="123" fillId="0" borderId="5" xfId="0" applyFont="1" applyFill="1" applyBorder="1" applyAlignment="1" applyProtection="1">
      <alignment horizontal="left" vertical="center" shrinkToFit="1"/>
      <protection locked="0"/>
    </xf>
    <xf numFmtId="0" fontId="122" fillId="0" borderId="5" xfId="0" applyFont="1" applyFill="1" applyBorder="1" applyAlignment="1">
      <alignment horizontal="left" vertical="center"/>
    </xf>
    <xf numFmtId="0" fontId="122" fillId="0" borderId="5" xfId="0" applyFont="1" applyFill="1" applyBorder="1" applyAlignment="1">
      <alignment horizontal="right" vertical="center"/>
    </xf>
    <xf numFmtId="0" fontId="65" fillId="0" borderId="6" xfId="0" applyFont="1" applyFill="1" applyBorder="1" applyAlignment="1">
      <alignment horizontal="left" vertical="center" indent="1"/>
    </xf>
    <xf numFmtId="0" fontId="65" fillId="0" borderId="7" xfId="0" applyFont="1" applyFill="1" applyBorder="1" applyAlignment="1">
      <alignment horizontal="left" vertical="center" indent="1"/>
    </xf>
    <xf numFmtId="0" fontId="123" fillId="0" borderId="3" xfId="0" applyFont="1" applyFill="1" applyBorder="1" applyAlignment="1">
      <alignment horizontal="left" vertical="center"/>
    </xf>
    <xf numFmtId="0" fontId="123" fillId="0" borderId="4" xfId="0" applyFont="1" applyFill="1" applyBorder="1" applyAlignment="1">
      <alignment horizontal="left" vertical="center"/>
    </xf>
    <xf numFmtId="0" fontId="123" fillId="0" borderId="10" xfId="0" applyFont="1" applyFill="1" applyBorder="1" applyAlignment="1">
      <alignment horizontal="left" vertical="center" shrinkToFit="1"/>
    </xf>
    <xf numFmtId="0" fontId="123" fillId="0" borderId="3" xfId="0" applyFont="1" applyFill="1" applyBorder="1" applyAlignment="1">
      <alignment horizontal="left" vertical="center" shrinkToFit="1"/>
    </xf>
    <xf numFmtId="2" fontId="123" fillId="0" borderId="4" xfId="0" applyNumberFormat="1" applyFont="1" applyFill="1" applyBorder="1" applyAlignment="1">
      <alignment vertical="center" shrinkToFit="1"/>
    </xf>
    <xf numFmtId="0" fontId="123" fillId="0" borderId="0" xfId="0" applyFont="1" applyFill="1" applyBorder="1" applyAlignment="1" applyProtection="1">
      <alignment horizontal="left" vertical="center" shrinkToFit="1"/>
      <protection locked="0"/>
    </xf>
    <xf numFmtId="0" fontId="122" fillId="0" borderId="0" xfId="0" applyFont="1" applyFill="1" applyBorder="1" applyAlignment="1">
      <alignment horizontal="left" vertical="center"/>
    </xf>
    <xf numFmtId="0" fontId="122" fillId="0" borderId="0" xfId="0" applyFont="1" applyFill="1" applyBorder="1" applyAlignment="1">
      <alignment horizontal="right" vertical="center"/>
    </xf>
    <xf numFmtId="0" fontId="123" fillId="0" borderId="1" xfId="0" applyFont="1" applyFill="1" applyBorder="1" applyAlignment="1" applyProtection="1">
      <alignment horizontal="left" vertical="center" shrinkToFit="1"/>
      <protection locked="0"/>
    </xf>
    <xf numFmtId="0" fontId="122" fillId="0" borderId="1" xfId="0" applyFont="1" applyFill="1" applyBorder="1" applyAlignment="1">
      <alignment horizontal="right" vertical="center"/>
    </xf>
    <xf numFmtId="0" fontId="123" fillId="0" borderId="0" xfId="0" applyFont="1" applyFill="1" applyBorder="1" applyAlignment="1">
      <alignment horizontal="center" vertical="center" shrinkToFit="1"/>
    </xf>
    <xf numFmtId="0" fontId="124" fillId="0" borderId="5" xfId="0" applyFont="1" applyFill="1" applyBorder="1" applyAlignment="1">
      <alignment horizontal="center" vertical="center" shrinkToFit="1"/>
    </xf>
    <xf numFmtId="0" fontId="123" fillId="0" borderId="11" xfId="0" applyFont="1" applyFill="1" applyBorder="1" applyAlignment="1">
      <alignment horizontal="left" vertical="center" shrinkToFit="1"/>
    </xf>
    <xf numFmtId="0" fontId="123" fillId="0" borderId="1" xfId="0" applyFont="1" applyFill="1" applyBorder="1" applyAlignment="1">
      <alignment horizontal="left" vertical="center" shrinkToFit="1"/>
    </xf>
    <xf numFmtId="0" fontId="123" fillId="0" borderId="3" xfId="0" applyFont="1" applyFill="1" applyBorder="1" applyAlignment="1">
      <alignment horizontal="center" vertical="center"/>
    </xf>
    <xf numFmtId="0" fontId="123" fillId="0" borderId="4" xfId="0" applyFont="1" applyFill="1" applyBorder="1" applyAlignment="1" applyProtection="1">
      <alignment horizontal="left" vertical="center" wrapText="1"/>
      <protection locked="0"/>
    </xf>
    <xf numFmtId="0" fontId="123" fillId="0" borderId="3" xfId="0" applyFont="1" applyFill="1" applyBorder="1" applyAlignment="1">
      <alignment horizontal="center" vertical="center" shrinkToFit="1"/>
    </xf>
    <xf numFmtId="0" fontId="123" fillId="0" borderId="10" xfId="0" applyFont="1" applyFill="1" applyBorder="1" applyAlignment="1">
      <alignment horizontal="center" vertical="center" shrinkToFit="1"/>
    </xf>
    <xf numFmtId="0" fontId="123" fillId="0" borderId="4" xfId="0" applyFont="1" applyFill="1" applyBorder="1" applyAlignment="1">
      <alignment horizontal="center" vertical="center" shrinkToFit="1"/>
    </xf>
    <xf numFmtId="0" fontId="123" fillId="0" borderId="3" xfId="0" applyFont="1" applyFill="1" applyBorder="1" applyAlignment="1">
      <alignment horizontal="left" vertical="center" wrapText="1"/>
    </xf>
    <xf numFmtId="0" fontId="123" fillId="0" borderId="4" xfId="0" applyFont="1" applyFill="1" applyBorder="1" applyAlignment="1">
      <alignment horizontal="left" vertical="center" wrapText="1"/>
    </xf>
    <xf numFmtId="0" fontId="123" fillId="0" borderId="26" xfId="0" applyFont="1" applyFill="1" applyBorder="1" applyAlignment="1">
      <alignment horizontal="center" vertical="center" wrapText="1"/>
    </xf>
    <xf numFmtId="0" fontId="123" fillId="0" borderId="27" xfId="0" applyFont="1" applyFill="1" applyBorder="1" applyAlignment="1">
      <alignment horizontal="center" vertical="center" wrapText="1"/>
    </xf>
    <xf numFmtId="0" fontId="123" fillId="0" borderId="28" xfId="0" applyFont="1" applyFill="1" applyBorder="1" applyAlignment="1">
      <alignment horizontal="center" vertical="center" wrapText="1"/>
    </xf>
    <xf numFmtId="0" fontId="65" fillId="0" borderId="26" xfId="0" applyFont="1" applyFill="1" applyBorder="1" applyAlignment="1">
      <alignment vertical="center"/>
    </xf>
    <xf numFmtId="0" fontId="65" fillId="0" borderId="27" xfId="0" applyFont="1" applyFill="1" applyBorder="1" applyAlignment="1">
      <alignment vertical="center"/>
    </xf>
    <xf numFmtId="0" fontId="65" fillId="0" borderId="28" xfId="0" applyFont="1" applyFill="1" applyBorder="1" applyAlignment="1">
      <alignment vertical="center"/>
    </xf>
    <xf numFmtId="0" fontId="123" fillId="0" borderId="26" xfId="0" applyFont="1" applyFill="1" applyBorder="1" applyAlignment="1">
      <alignment horizontal="left" vertical="center"/>
    </xf>
    <xf numFmtId="0" fontId="123" fillId="0" borderId="28" xfId="0" applyFont="1" applyFill="1" applyBorder="1" applyAlignment="1">
      <alignment horizontal="left" vertical="center"/>
    </xf>
    <xf numFmtId="0" fontId="65" fillId="0" borderId="26" xfId="0" applyFont="1" applyFill="1" applyBorder="1" applyAlignment="1">
      <alignment horizontal="left" vertical="center"/>
    </xf>
    <xf numFmtId="0" fontId="65" fillId="0" borderId="27" xfId="0" applyFont="1" applyFill="1" applyBorder="1" applyAlignment="1">
      <alignment horizontal="left" vertical="center"/>
    </xf>
    <xf numFmtId="0" fontId="65" fillId="0" borderId="28" xfId="0" applyFont="1" applyFill="1" applyBorder="1" applyAlignment="1">
      <alignment horizontal="left" vertical="center"/>
    </xf>
    <xf numFmtId="0" fontId="123" fillId="0" borderId="5" xfId="0" applyFont="1" applyFill="1" applyBorder="1" applyAlignment="1" applyProtection="1">
      <alignment vertical="center" shrinkToFit="1"/>
      <protection locked="0"/>
    </xf>
    <xf numFmtId="0" fontId="123" fillId="0" borderId="1" xfId="0" applyFont="1" applyFill="1" applyBorder="1" applyAlignment="1">
      <alignment horizontal="left" vertical="center" wrapText="1"/>
    </xf>
    <xf numFmtId="0" fontId="123" fillId="0" borderId="9" xfId="0" applyFont="1" applyFill="1" applyBorder="1" applyAlignment="1">
      <alignment vertical="center" wrapText="1"/>
    </xf>
    <xf numFmtId="0" fontId="123" fillId="0" borderId="7" xfId="0" applyFont="1" applyFill="1" applyBorder="1" applyAlignment="1">
      <alignment vertical="center" wrapText="1"/>
    </xf>
    <xf numFmtId="0" fontId="123" fillId="0" borderId="12" xfId="0" applyFont="1" applyFill="1" applyBorder="1" applyAlignment="1">
      <alignment vertical="center" wrapText="1"/>
    </xf>
    <xf numFmtId="0" fontId="123" fillId="0" borderId="8" xfId="0" applyFont="1" applyFill="1" applyBorder="1" applyAlignment="1">
      <alignment horizontal="left" vertical="center" shrinkToFit="1"/>
    </xf>
    <xf numFmtId="0" fontId="123" fillId="0" borderId="5" xfId="0" applyFont="1" applyFill="1" applyBorder="1" applyAlignment="1">
      <alignment horizontal="left" vertical="center" shrinkToFit="1"/>
    </xf>
    <xf numFmtId="0" fontId="123" fillId="0" borderId="6" xfId="0" applyFont="1" applyFill="1" applyBorder="1" applyAlignment="1">
      <alignment horizontal="left" vertical="center" shrinkToFit="1"/>
    </xf>
    <xf numFmtId="0" fontId="123" fillId="0" borderId="0" xfId="0" applyFont="1" applyFill="1" applyBorder="1" applyAlignment="1">
      <alignment horizontal="left" vertical="center" shrinkToFit="1"/>
    </xf>
    <xf numFmtId="0" fontId="123" fillId="0" borderId="10" xfId="0" applyFont="1" applyFill="1" applyBorder="1" applyAlignment="1">
      <alignment horizontal="left" vertical="center"/>
    </xf>
    <xf numFmtId="0" fontId="122" fillId="0" borderId="10" xfId="0" applyFont="1" applyFill="1" applyBorder="1" applyAlignment="1">
      <alignment horizontal="left" vertical="center" indent="1"/>
    </xf>
    <xf numFmtId="0" fontId="65" fillId="0" borderId="26" xfId="0" applyFont="1" applyFill="1" applyBorder="1" applyAlignment="1">
      <alignment horizontal="left" vertical="center" indent="1"/>
    </xf>
    <xf numFmtId="0" fontId="65" fillId="0" borderId="28" xfId="0" applyFont="1" applyFill="1" applyBorder="1" applyAlignment="1">
      <alignment horizontal="left" vertical="center" indent="1"/>
    </xf>
    <xf numFmtId="0" fontId="159" fillId="0" borderId="4" xfId="0" applyFont="1" applyFill="1" applyBorder="1" applyAlignment="1" applyProtection="1">
      <alignment horizontal="left" vertical="center" shrinkToFit="1"/>
      <protection locked="0"/>
    </xf>
    <xf numFmtId="0" fontId="65" fillId="0" borderId="27" xfId="0" applyFont="1" applyFill="1" applyBorder="1" applyAlignment="1">
      <alignment horizontal="left" vertical="center" indent="1"/>
    </xf>
    <xf numFmtId="0" fontId="116" fillId="0" borderId="3" xfId="0" applyFont="1" applyFill="1" applyBorder="1" applyAlignment="1">
      <alignment horizontal="left" vertical="center"/>
    </xf>
    <xf numFmtId="0" fontId="116" fillId="0" borderId="10" xfId="0" applyFont="1" applyFill="1" applyBorder="1" applyAlignment="1">
      <alignment horizontal="left" vertical="center"/>
    </xf>
    <xf numFmtId="0" fontId="162" fillId="0" borderId="3" xfId="0" applyFont="1" applyFill="1" applyBorder="1" applyAlignment="1">
      <alignment horizontal="left" vertical="center" wrapText="1"/>
    </xf>
    <xf numFmtId="0" fontId="162" fillId="0" borderId="4" xfId="0" applyFont="1" applyFill="1" applyBorder="1" applyAlignment="1">
      <alignment horizontal="left" vertical="center" wrapText="1"/>
    </xf>
    <xf numFmtId="0" fontId="123" fillId="0" borderId="26" xfId="0" applyFont="1" applyFill="1" applyBorder="1" applyAlignment="1">
      <alignment vertical="center" wrapText="1"/>
    </xf>
    <xf numFmtId="0" fontId="123" fillId="0" borderId="27" xfId="0" applyFont="1" applyFill="1" applyBorder="1" applyAlignment="1">
      <alignment vertical="center" wrapText="1"/>
    </xf>
    <xf numFmtId="0" fontId="122" fillId="0" borderId="10" xfId="0" applyFont="1" applyBorder="1"/>
    <xf numFmtId="0" fontId="65" fillId="0" borderId="3" xfId="0" applyFont="1" applyFill="1" applyBorder="1" applyAlignment="1">
      <alignment horizontal="left" vertical="center" wrapText="1" indent="1"/>
    </xf>
    <xf numFmtId="0" fontId="65" fillId="0" borderId="10" xfId="0" applyFont="1" applyFill="1" applyBorder="1" applyAlignment="1">
      <alignment horizontal="left" vertical="center" wrapText="1" indent="1"/>
    </xf>
    <xf numFmtId="0" fontId="123" fillId="0" borderId="10" xfId="0" applyFont="1" applyFill="1" applyBorder="1" applyAlignment="1">
      <alignment horizontal="left" vertical="center" wrapText="1"/>
    </xf>
    <xf numFmtId="0" fontId="123" fillId="0" borderId="3" xfId="0" applyFont="1" applyFill="1" applyBorder="1" applyAlignment="1">
      <alignment vertical="center" wrapText="1" shrinkToFit="1"/>
    </xf>
    <xf numFmtId="0" fontId="123" fillId="0" borderId="4" xfId="0" applyFont="1" applyFill="1" applyBorder="1" applyAlignment="1">
      <alignment vertical="center" wrapText="1" shrinkToFit="1"/>
    </xf>
    <xf numFmtId="0" fontId="65" fillId="0" borderId="5" xfId="0" applyFont="1" applyFill="1" applyBorder="1" applyAlignment="1">
      <alignment vertical="center"/>
    </xf>
    <xf numFmtId="0" fontId="122" fillId="0" borderId="5" xfId="0" applyFont="1" applyFill="1" applyBorder="1" applyAlignment="1"/>
    <xf numFmtId="0" fontId="65" fillId="0" borderId="0" xfId="0" applyFont="1" applyFill="1" applyBorder="1" applyAlignment="1">
      <alignment horizontal="left" vertical="center"/>
    </xf>
    <xf numFmtId="0" fontId="123" fillId="0" borderId="1" xfId="0" applyFont="1" applyFill="1" applyBorder="1" applyAlignment="1">
      <alignment horizontal="left"/>
    </xf>
    <xf numFmtId="0" fontId="122" fillId="0" borderId="8" xfId="0" applyFont="1" applyFill="1" applyBorder="1" applyAlignment="1" applyProtection="1">
      <alignment horizontal="left" vertical="top" wrapText="1"/>
      <protection locked="0"/>
    </xf>
    <xf numFmtId="0" fontId="122" fillId="0" borderId="5" xfId="0" applyFont="1" applyFill="1" applyBorder="1" applyAlignment="1" applyProtection="1">
      <alignment horizontal="left" vertical="top" wrapText="1"/>
      <protection locked="0"/>
    </xf>
    <xf numFmtId="0" fontId="122" fillId="0" borderId="9" xfId="0" applyFont="1" applyFill="1" applyBorder="1" applyAlignment="1" applyProtection="1">
      <alignment horizontal="left" vertical="top" wrapText="1"/>
      <protection locked="0"/>
    </xf>
    <xf numFmtId="0" fontId="122" fillId="0" borderId="6" xfId="0" applyFont="1" applyFill="1" applyBorder="1" applyAlignment="1" applyProtection="1">
      <alignment horizontal="left" vertical="top" wrapText="1"/>
      <protection locked="0"/>
    </xf>
    <xf numFmtId="0" fontId="122" fillId="0" borderId="0" xfId="0" applyFont="1" applyFill="1" applyBorder="1" applyAlignment="1" applyProtection="1">
      <alignment horizontal="left" vertical="top" wrapText="1"/>
      <protection locked="0"/>
    </xf>
    <xf numFmtId="0" fontId="122" fillId="0" borderId="7" xfId="0" applyFont="1" applyFill="1" applyBorder="1" applyAlignment="1" applyProtection="1">
      <alignment horizontal="left" vertical="top" wrapText="1"/>
      <protection locked="0"/>
    </xf>
    <xf numFmtId="0" fontId="122" fillId="0" borderId="11" xfId="0" applyFont="1" applyFill="1" applyBorder="1" applyAlignment="1" applyProtection="1">
      <alignment horizontal="left" vertical="top" wrapText="1"/>
      <protection locked="0"/>
    </xf>
    <xf numFmtId="0" fontId="122" fillId="0" borderId="1" xfId="0" applyFont="1" applyFill="1" applyBorder="1" applyAlignment="1" applyProtection="1">
      <alignment horizontal="left" vertical="top" wrapText="1"/>
      <protection locked="0"/>
    </xf>
    <xf numFmtId="0" fontId="122" fillId="0" borderId="12" xfId="0" applyFont="1" applyFill="1" applyBorder="1" applyAlignment="1" applyProtection="1">
      <alignment horizontal="left" vertical="top" wrapText="1"/>
      <protection locked="0"/>
    </xf>
    <xf numFmtId="0" fontId="123" fillId="9" borderId="5" xfId="0" applyFont="1" applyFill="1" applyBorder="1" applyAlignment="1" applyProtection="1">
      <alignment horizontal="left" vertical="center" shrinkToFit="1"/>
      <protection locked="0"/>
    </xf>
    <xf numFmtId="0" fontId="123" fillId="0" borderId="11" xfId="0" applyFont="1" applyFill="1" applyBorder="1" applyAlignment="1">
      <alignment horizontal="left" vertical="center" wrapText="1"/>
    </xf>
    <xf numFmtId="0" fontId="123" fillId="0" borderId="2" xfId="0" applyFont="1" applyFill="1" applyBorder="1" applyAlignment="1">
      <alignment horizontal="center" vertical="center" wrapText="1"/>
    </xf>
    <xf numFmtId="0" fontId="123" fillId="0" borderId="2" xfId="0" applyFont="1" applyFill="1" applyBorder="1" applyAlignment="1">
      <alignment horizontal="center" vertical="center" textRotation="255"/>
    </xf>
    <xf numFmtId="0" fontId="65" fillId="0" borderId="6" xfId="0" applyFont="1" applyFill="1" applyBorder="1" applyAlignment="1">
      <alignment horizontal="left" vertical="center" wrapText="1"/>
    </xf>
    <xf numFmtId="0" fontId="65" fillId="0" borderId="26" xfId="0" applyFont="1" applyFill="1" applyBorder="1" applyAlignment="1">
      <alignment horizontal="center" vertical="center"/>
    </xf>
    <xf numFmtId="0" fontId="65" fillId="0" borderId="27" xfId="0" applyFont="1" applyFill="1" applyBorder="1" applyAlignment="1">
      <alignment horizontal="center" vertical="center"/>
    </xf>
    <xf numFmtId="0" fontId="65" fillId="0" borderId="28" xfId="0" applyFont="1" applyFill="1" applyBorder="1" applyAlignment="1">
      <alignment horizontal="center" vertical="center"/>
    </xf>
    <xf numFmtId="0" fontId="123" fillId="0" borderId="3" xfId="0" applyFont="1" applyFill="1" applyBorder="1" applyAlignment="1">
      <alignment horizontal="left" vertical="center" wrapText="1" shrinkToFit="1"/>
    </xf>
    <xf numFmtId="0" fontId="123" fillId="0" borderId="4" xfId="0" applyFont="1" applyFill="1" applyBorder="1" applyAlignment="1">
      <alignment horizontal="left" vertical="center" wrapText="1" shrinkToFit="1"/>
    </xf>
    <xf numFmtId="0" fontId="123" fillId="0" borderId="10" xfId="0" applyFont="1" applyFill="1" applyBorder="1" applyAlignment="1">
      <alignment horizontal="left" vertical="center" wrapText="1" shrinkToFit="1"/>
    </xf>
    <xf numFmtId="0" fontId="13" fillId="0" borderId="0" xfId="0" applyFont="1" applyFill="1" applyAlignment="1">
      <alignment vertical="top" wrapText="1"/>
    </xf>
    <xf numFmtId="0" fontId="0" fillId="0" borderId="0" xfId="0" applyFont="1" applyAlignment="1">
      <alignment vertical="top" wrapText="1"/>
    </xf>
    <xf numFmtId="0" fontId="0" fillId="0" borderId="32" xfId="0" applyFont="1" applyFill="1" applyBorder="1" applyAlignment="1" applyProtection="1">
      <alignment horizontal="left" vertical="center" shrinkToFit="1"/>
      <protection locked="0"/>
    </xf>
    <xf numFmtId="0" fontId="0" fillId="0" borderId="33" xfId="0" applyFont="1" applyFill="1" applyBorder="1" applyAlignment="1" applyProtection="1">
      <alignment horizontal="left" vertical="center" shrinkToFit="1"/>
      <protection locked="0"/>
    </xf>
    <xf numFmtId="0" fontId="0" fillId="0" borderId="34" xfId="0" applyFont="1" applyFill="1" applyBorder="1" applyAlignment="1" applyProtection="1">
      <alignment horizontal="left" vertical="center" shrinkToFit="1"/>
      <protection locked="0"/>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38" fillId="0" borderId="32" xfId="6" applyFont="1" applyFill="1" applyBorder="1" applyAlignment="1" applyProtection="1">
      <alignment horizontal="left" vertical="center" shrinkToFit="1"/>
      <protection locked="0"/>
    </xf>
    <xf numFmtId="0" fontId="38" fillId="0" borderId="33" xfId="6" applyFont="1" applyFill="1" applyBorder="1" applyAlignment="1" applyProtection="1">
      <alignment horizontal="left" vertical="center" shrinkToFit="1"/>
      <protection locked="0"/>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10" xfId="0" applyFont="1" applyFill="1" applyBorder="1" applyAlignment="1">
      <alignment horizontal="center" vertical="center"/>
    </xf>
    <xf numFmtId="0" fontId="13" fillId="0" borderId="5" xfId="0" applyFont="1" applyFill="1" applyBorder="1" applyAlignment="1">
      <alignment horizontal="left" vertical="top" wrapText="1"/>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 xfId="0" applyFont="1" applyFill="1" applyBorder="1" applyAlignment="1" applyProtection="1">
      <alignment horizontal="left" vertical="center" shrinkToFit="1"/>
      <protection locked="0"/>
    </xf>
    <xf numFmtId="0" fontId="0" fillId="0" borderId="5" xfId="0" applyFont="1" applyFill="1" applyBorder="1" applyAlignment="1" applyProtection="1">
      <alignment horizontal="left" vertical="center" shrinkToFit="1"/>
      <protection locked="0"/>
    </xf>
    <xf numFmtId="0" fontId="0" fillId="0" borderId="9"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pplyProtection="1">
      <alignment horizontal="left" vertical="center" shrinkToFit="1"/>
      <protection locked="0"/>
    </xf>
    <xf numFmtId="0" fontId="0" fillId="0" borderId="30" xfId="0" applyFont="1" applyFill="1" applyBorder="1" applyAlignment="1" applyProtection="1">
      <alignment horizontal="left" vertical="center" shrinkToFit="1"/>
      <protection locked="0"/>
    </xf>
    <xf numFmtId="0" fontId="0" fillId="0" borderId="31"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wrapText="1" shrinkToFit="1"/>
    </xf>
    <xf numFmtId="0" fontId="0" fillId="0" borderId="27" xfId="0" applyFont="1" applyFill="1" applyBorder="1" applyAlignment="1">
      <alignment horizontal="center" vertical="center" wrapText="1" shrinkToFit="1"/>
    </xf>
    <xf numFmtId="0" fontId="0" fillId="0" borderId="29" xfId="0" applyFill="1" applyBorder="1" applyAlignment="1" applyProtection="1">
      <alignment horizontal="left" vertical="center" shrinkToFit="1"/>
      <protection locked="0"/>
    </xf>
    <xf numFmtId="0" fontId="0" fillId="0" borderId="30" xfId="0" applyFill="1" applyBorder="1" applyAlignment="1" applyProtection="1">
      <alignment horizontal="left" vertical="center" shrinkToFit="1"/>
      <protection locked="0"/>
    </xf>
    <xf numFmtId="0" fontId="0" fillId="0" borderId="8" xfId="0" applyFill="1" applyBorder="1" applyAlignment="1" applyProtection="1">
      <alignment horizontal="left" vertical="center" shrinkToFit="1"/>
      <protection locked="0"/>
    </xf>
    <xf numFmtId="0" fontId="37" fillId="0" borderId="32" xfId="6" applyFill="1" applyBorder="1" applyAlignment="1" applyProtection="1">
      <alignment horizontal="left" vertical="center" shrinkToFit="1"/>
      <protection locked="0"/>
    </xf>
    <xf numFmtId="0" fontId="13" fillId="0" borderId="5" xfId="0" applyFont="1" applyFill="1" applyBorder="1" applyAlignment="1">
      <alignment vertical="center" wrapText="1"/>
    </xf>
    <xf numFmtId="0" fontId="36" fillId="0" borderId="5" xfId="0" applyFont="1" applyFill="1" applyBorder="1" applyAlignment="1">
      <alignment vertical="center" wrapText="1"/>
    </xf>
    <xf numFmtId="0" fontId="13" fillId="0" borderId="0" xfId="0" applyFont="1" applyFill="1" applyBorder="1" applyAlignment="1">
      <alignment vertical="center" wrapText="1"/>
    </xf>
    <xf numFmtId="0" fontId="36" fillId="0" borderId="0" xfId="0" applyFont="1" applyFill="1" applyBorder="1" applyAlignment="1">
      <alignment vertical="center" wrapText="1"/>
    </xf>
    <xf numFmtId="0" fontId="0" fillId="0" borderId="3"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left" vertical="center" shrinkToFit="1"/>
      <protection locked="0"/>
    </xf>
    <xf numFmtId="0" fontId="0" fillId="0" borderId="10"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center" vertical="center"/>
      <protection locked="0"/>
    </xf>
    <xf numFmtId="0" fontId="0" fillId="0" borderId="26"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0" fillId="0" borderId="2" xfId="0" applyFont="1" applyFill="1" applyBorder="1" applyAlignment="1">
      <alignment horizontal="center" vertical="center" shrinkToFit="1"/>
    </xf>
    <xf numFmtId="0" fontId="0" fillId="0" borderId="3"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57" fontId="0" fillId="0" borderId="3" xfId="0" applyNumberFormat="1" applyFont="1" applyFill="1" applyBorder="1" applyAlignment="1" applyProtection="1">
      <alignment horizontal="center" vertical="center" shrinkToFit="1"/>
      <protection locked="0"/>
    </xf>
    <xf numFmtId="57" fontId="0" fillId="0" borderId="10" xfId="0" applyNumberFormat="1" applyFont="1" applyFill="1" applyBorder="1" applyAlignment="1" applyProtection="1">
      <alignment horizontal="center" vertical="center" shrinkToFit="1"/>
      <protection locked="0"/>
    </xf>
    <xf numFmtId="177" fontId="0" fillId="0" borderId="3" xfId="0" applyNumberFormat="1" applyFont="1" applyFill="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protection locked="0"/>
    </xf>
    <xf numFmtId="0" fontId="0" fillId="0" borderId="1" xfId="0" applyFont="1" applyFill="1" applyBorder="1" applyAlignment="1">
      <alignment horizontal="left" vertical="center"/>
    </xf>
    <xf numFmtId="0" fontId="0" fillId="0" borderId="1" xfId="0" applyFont="1" applyFill="1" applyBorder="1" applyAlignment="1"/>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12" xfId="0" applyFont="1" applyBorder="1" applyAlignment="1">
      <alignment horizontal="center" vertical="center"/>
    </xf>
    <xf numFmtId="0" fontId="0" fillId="0" borderId="2" xfId="0" applyFont="1" applyFill="1" applyBorder="1" applyAlignment="1">
      <alignment horizontal="center" vertical="center" wrapText="1" shrinkToFit="1"/>
    </xf>
    <xf numFmtId="0" fontId="0" fillId="0" borderId="8"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0" fillId="0" borderId="3" xfId="0" applyFont="1" applyFill="1" applyBorder="1" applyAlignment="1" applyProtection="1">
      <protection locked="0"/>
    </xf>
    <xf numFmtId="0" fontId="0" fillId="0" borderId="4" xfId="0" applyFont="1" applyBorder="1" applyAlignment="1" applyProtection="1">
      <protection locked="0"/>
    </xf>
    <xf numFmtId="0" fontId="0" fillId="0" borderId="10" xfId="0" applyFont="1" applyBorder="1" applyAlignment="1" applyProtection="1">
      <protection locked="0"/>
    </xf>
    <xf numFmtId="0" fontId="13" fillId="0" borderId="5" xfId="0" applyFont="1" applyFill="1" applyBorder="1" applyAlignment="1">
      <alignment vertical="top"/>
    </xf>
    <xf numFmtId="0" fontId="13" fillId="0" borderId="5" xfId="0" applyFont="1" applyFill="1" applyBorder="1" applyAlignment="1">
      <alignment vertical="center"/>
    </xf>
    <xf numFmtId="0" fontId="0" fillId="0" borderId="3" xfId="0" applyFont="1" applyFill="1" applyBorder="1" applyAlignment="1">
      <alignment horizontal="left" vertical="center"/>
    </xf>
    <xf numFmtId="0" fontId="0" fillId="0" borderId="4" xfId="0" applyFont="1" applyFill="1" applyBorder="1" applyAlignment="1">
      <alignment horizontal="left" vertical="center"/>
    </xf>
    <xf numFmtId="0" fontId="0" fillId="0" borderId="10" xfId="0" applyFont="1" applyFill="1" applyBorder="1" applyAlignment="1">
      <alignment horizontal="left" vertical="center"/>
    </xf>
    <xf numFmtId="0" fontId="0" fillId="0" borderId="5"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1" xfId="0" applyFont="1" applyFill="1" applyBorder="1" applyAlignment="1">
      <alignment horizontal="left" shrinkToFit="1"/>
    </xf>
    <xf numFmtId="0" fontId="0" fillId="0" borderId="1" xfId="0" applyFont="1" applyFill="1" applyBorder="1" applyAlignment="1" applyProtection="1">
      <alignment horizontal="center" shrinkToFit="1"/>
      <protection locked="0"/>
    </xf>
    <xf numFmtId="0" fontId="0" fillId="0" borderId="1" xfId="0" applyFont="1" applyFill="1" applyBorder="1" applyAlignment="1">
      <alignment horizontal="center"/>
    </xf>
    <xf numFmtId="0" fontId="0" fillId="0" borderId="1"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0" fontId="31" fillId="0" borderId="4" xfId="0" applyFont="1" applyFill="1" applyBorder="1" applyAlignment="1">
      <alignment horizontal="left" vertical="center" wrapText="1" shrinkToFit="1"/>
    </xf>
    <xf numFmtId="0" fontId="31" fillId="0" borderId="10" xfId="0" applyFont="1" applyFill="1" applyBorder="1" applyAlignment="1">
      <alignment horizontal="left" vertical="center" wrapText="1" shrinkToFit="1"/>
    </xf>
    <xf numFmtId="0" fontId="31" fillId="0" borderId="3" xfId="0" applyFont="1" applyFill="1" applyBorder="1" applyAlignment="1">
      <alignment horizontal="left" vertical="center" wrapText="1" shrinkToFit="1"/>
    </xf>
    <xf numFmtId="0" fontId="31" fillId="0" borderId="3" xfId="0" applyFont="1" applyFill="1" applyBorder="1" applyAlignment="1">
      <alignment horizontal="left" vertical="center" shrinkToFit="1"/>
    </xf>
    <xf numFmtId="0" fontId="31" fillId="0" borderId="4" xfId="0" applyFont="1" applyFill="1" applyBorder="1" applyAlignment="1">
      <alignment horizontal="left" vertical="center" shrinkToFit="1"/>
    </xf>
    <xf numFmtId="0" fontId="31" fillId="0" borderId="4" xfId="0" applyFont="1" applyFill="1" applyBorder="1" applyAlignment="1" applyProtection="1">
      <alignment horizontal="left" vertical="center" shrinkToFit="1"/>
      <protection locked="0"/>
    </xf>
    <xf numFmtId="0" fontId="0" fillId="0" borderId="27" xfId="0" applyFont="1" applyFill="1" applyBorder="1" applyAlignment="1">
      <alignment horizontal="center" vertical="center" shrinkToFit="1"/>
    </xf>
    <xf numFmtId="58" fontId="0" fillId="0" borderId="4" xfId="0" applyNumberFormat="1" applyFont="1" applyFill="1" applyBorder="1" applyAlignment="1">
      <alignment horizontal="left" vertical="center"/>
    </xf>
    <xf numFmtId="58" fontId="0" fillId="0" borderId="10" xfId="0" applyNumberFormat="1" applyFont="1" applyFill="1" applyBorder="1" applyAlignment="1">
      <alignment horizontal="left" vertical="center"/>
    </xf>
    <xf numFmtId="0" fontId="0" fillId="0" borderId="3"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4" xfId="0" applyFont="1" applyFill="1" applyBorder="1" applyAlignment="1">
      <alignment horizontal="center" vertical="center" shrinkToFit="1"/>
    </xf>
    <xf numFmtId="0" fontId="0" fillId="0" borderId="4" xfId="0" applyFont="1" applyBorder="1" applyAlignment="1">
      <alignment horizontal="center" vertical="center"/>
    </xf>
    <xf numFmtId="0" fontId="0" fillId="0" borderId="4" xfId="0" applyFont="1" applyBorder="1" applyAlignment="1">
      <alignment horizontal="left" vertical="center"/>
    </xf>
    <xf numFmtId="0" fontId="0" fillId="0" borderId="10" xfId="0" applyFont="1" applyBorder="1" applyAlignment="1">
      <alignment horizontal="left" vertical="center"/>
    </xf>
    <xf numFmtId="0" fontId="0" fillId="0" borderId="11" xfId="0" applyFont="1" applyFill="1" applyBorder="1" applyAlignment="1">
      <alignment horizontal="center"/>
    </xf>
    <xf numFmtId="0" fontId="26" fillId="0" borderId="0" xfId="0" applyFont="1" applyFill="1" applyAlignment="1">
      <alignment horizontal="center" vertical="center"/>
    </xf>
    <xf numFmtId="0" fontId="0" fillId="0" borderId="3" xfId="0" applyFont="1" applyFill="1" applyBorder="1" applyAlignment="1">
      <alignment horizontal="left" vertical="center" shrinkToFit="1"/>
    </xf>
    <xf numFmtId="0" fontId="0" fillId="0" borderId="4" xfId="0" applyFont="1" applyFill="1" applyBorder="1" applyAlignment="1">
      <alignment horizontal="left" vertical="center" shrinkToFit="1"/>
    </xf>
    <xf numFmtId="49" fontId="0" fillId="0" borderId="3" xfId="0" applyNumberFormat="1" applyFon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protection locked="0"/>
    </xf>
    <xf numFmtId="49" fontId="0" fillId="0" borderId="4" xfId="0" applyNumberFormat="1" applyFont="1" applyFill="1" applyBorder="1" applyAlignment="1">
      <alignment horizontal="center" vertical="center"/>
    </xf>
    <xf numFmtId="1" fontId="0" fillId="0" borderId="3" xfId="0" applyNumberFormat="1" applyFont="1" applyFill="1" applyBorder="1" applyAlignment="1">
      <alignment horizontal="left" vertical="center"/>
    </xf>
    <xf numFmtId="1" fontId="0" fillId="0" borderId="4" xfId="0" applyNumberFormat="1" applyFont="1" applyFill="1" applyBorder="1" applyAlignment="1">
      <alignment horizontal="left" vertical="center"/>
    </xf>
    <xf numFmtId="1" fontId="0" fillId="0" borderId="10" xfId="0" applyNumberFormat="1" applyFont="1" applyFill="1" applyBorder="1" applyAlignment="1">
      <alignment horizontal="left" vertical="center"/>
    </xf>
    <xf numFmtId="0" fontId="92" fillId="0" borderId="26" xfId="41" applyNumberFormat="1" applyFont="1" applyBorder="1" applyAlignment="1">
      <alignment vertical="center" wrapText="1"/>
    </xf>
    <xf numFmtId="0" fontId="92" fillId="0" borderId="27" xfId="41" applyNumberFormat="1" applyFont="1" applyBorder="1" applyAlignment="1">
      <alignment vertical="center" wrapText="1"/>
    </xf>
    <xf numFmtId="0" fontId="92" fillId="0" borderId="28" xfId="41" applyNumberFormat="1" applyFont="1" applyBorder="1" applyAlignment="1">
      <alignment vertical="center" wrapText="1"/>
    </xf>
    <xf numFmtId="0" fontId="40" fillId="0" borderId="95" xfId="41" applyNumberFormat="1" applyFont="1" applyBorder="1" applyAlignment="1">
      <alignment horizontal="center" vertical="center" textRotation="255"/>
    </xf>
    <xf numFmtId="0" fontId="40" fillId="0" borderId="96" xfId="41" applyNumberFormat="1" applyFont="1" applyBorder="1" applyAlignment="1">
      <alignment horizontal="center" vertical="center" textRotation="255"/>
    </xf>
    <xf numFmtId="0" fontId="40" fillId="0" borderId="3" xfId="41" applyNumberFormat="1" applyFont="1" applyFill="1" applyBorder="1" applyAlignment="1">
      <alignment horizontal="left" vertical="center" wrapText="1" indent="1"/>
    </xf>
    <xf numFmtId="0" fontId="40" fillId="0" borderId="4" xfId="41" applyNumberFormat="1" applyFont="1" applyFill="1" applyBorder="1" applyAlignment="1">
      <alignment horizontal="left" vertical="center" wrapText="1" indent="1"/>
    </xf>
    <xf numFmtId="0" fontId="40" fillId="0" borderId="10" xfId="41" applyNumberFormat="1" applyFont="1" applyFill="1" applyBorder="1" applyAlignment="1">
      <alignment horizontal="left" vertical="center" wrapText="1" indent="1"/>
    </xf>
    <xf numFmtId="0" fontId="40" fillId="0" borderId="3" xfId="41" applyNumberFormat="1" applyFont="1" applyFill="1" applyBorder="1" applyAlignment="1">
      <alignment horizontal="left" vertical="center"/>
    </xf>
    <xf numFmtId="0" fontId="40" fillId="0" borderId="4" xfId="41" applyNumberFormat="1" applyFont="1" applyFill="1" applyBorder="1" applyAlignment="1">
      <alignment horizontal="left" vertical="center"/>
    </xf>
    <xf numFmtId="0" fontId="40" fillId="0" borderId="68" xfId="41" applyNumberFormat="1" applyFont="1" applyFill="1" applyBorder="1" applyAlignment="1">
      <alignment horizontal="left" vertical="center"/>
    </xf>
    <xf numFmtId="0" fontId="40" fillId="0" borderId="3" xfId="41" applyNumberFormat="1" applyFont="1" applyFill="1" applyBorder="1" applyAlignment="1" applyProtection="1">
      <alignment horizontal="left" vertical="center" wrapText="1" indent="1"/>
      <protection locked="0"/>
    </xf>
    <xf numFmtId="0" fontId="40" fillId="0" borderId="4" xfId="41" applyNumberFormat="1" applyFont="1" applyFill="1" applyBorder="1" applyAlignment="1" applyProtection="1">
      <alignment horizontal="left" vertical="center" wrapText="1" indent="1"/>
      <protection locked="0"/>
    </xf>
    <xf numFmtId="0" fontId="40" fillId="0" borderId="68" xfId="41" applyNumberFormat="1" applyFont="1" applyFill="1" applyBorder="1" applyAlignment="1" applyProtection="1">
      <alignment horizontal="left" vertical="center" wrapText="1" indent="1"/>
      <protection locked="0"/>
    </xf>
    <xf numFmtId="0" fontId="40" fillId="0" borderId="73" xfId="41" applyNumberFormat="1" applyFont="1" applyFill="1" applyBorder="1" applyAlignment="1">
      <alignment horizontal="left" vertical="center" wrapText="1" indent="1"/>
    </xf>
    <xf numFmtId="0" fontId="40" fillId="0" borderId="74" xfId="41" applyNumberFormat="1" applyFont="1" applyFill="1" applyBorder="1" applyAlignment="1">
      <alignment horizontal="left" vertical="center" wrapText="1" indent="1"/>
    </xf>
    <xf numFmtId="0" fontId="40" fillId="0" borderId="75" xfId="41" applyNumberFormat="1" applyFont="1" applyFill="1" applyBorder="1" applyAlignment="1">
      <alignment horizontal="left" vertical="center" wrapText="1" indent="1"/>
    </xf>
    <xf numFmtId="0" fontId="40" fillId="0" borderId="73" xfId="41" applyNumberFormat="1" applyFont="1" applyFill="1" applyBorder="1" applyAlignment="1" applyProtection="1">
      <alignment horizontal="left" vertical="center" wrapText="1" indent="1"/>
      <protection locked="0"/>
    </xf>
    <xf numFmtId="0" fontId="40" fillId="0" borderId="74" xfId="41" applyNumberFormat="1" applyFont="1" applyFill="1" applyBorder="1" applyAlignment="1" applyProtection="1">
      <alignment horizontal="left" vertical="center" wrapText="1" indent="1"/>
      <protection locked="0"/>
    </xf>
    <xf numFmtId="0" fontId="40" fillId="0" borderId="76" xfId="41" applyNumberFormat="1" applyFont="1" applyFill="1" applyBorder="1" applyAlignment="1" applyProtection="1">
      <alignment horizontal="left" vertical="center" wrapText="1" indent="1"/>
      <protection locked="0"/>
    </xf>
    <xf numFmtId="0" fontId="40" fillId="0" borderId="5" xfId="41" applyNumberFormat="1" applyFont="1" applyFill="1" applyBorder="1" applyAlignment="1">
      <alignment horizontal="center" vertical="center" shrinkToFit="1"/>
    </xf>
    <xf numFmtId="0" fontId="40" fillId="0" borderId="9" xfId="41" applyNumberFormat="1" applyFont="1" applyFill="1" applyBorder="1" applyAlignment="1">
      <alignment horizontal="center" vertical="center" shrinkToFit="1"/>
    </xf>
    <xf numFmtId="0" fontId="40" fillId="0" borderId="0" xfId="41" applyNumberFormat="1" applyFont="1" applyFill="1" applyBorder="1" applyAlignment="1">
      <alignment horizontal="center" vertical="center" shrinkToFit="1"/>
    </xf>
    <xf numFmtId="0" fontId="40" fillId="0" borderId="7" xfId="41" applyNumberFormat="1" applyFont="1" applyFill="1" applyBorder="1" applyAlignment="1">
      <alignment horizontal="center" vertical="center" shrinkToFit="1"/>
    </xf>
    <xf numFmtId="0" fontId="40" fillId="0" borderId="1" xfId="41" applyNumberFormat="1" applyFont="1" applyFill="1" applyBorder="1" applyAlignment="1">
      <alignment horizontal="center" vertical="center" shrinkToFit="1"/>
    </xf>
    <xf numFmtId="0" fontId="40" fillId="0" borderId="12" xfId="41" applyNumberFormat="1" applyFont="1" applyFill="1" applyBorder="1" applyAlignment="1">
      <alignment horizontal="center" vertical="center" shrinkToFit="1"/>
    </xf>
    <xf numFmtId="0" fontId="40" fillId="0" borderId="8" xfId="41" applyNumberFormat="1" applyFont="1" applyFill="1" applyBorder="1" applyAlignment="1">
      <alignment horizontal="left" vertical="center" indent="1"/>
    </xf>
    <xf numFmtId="0" fontId="40" fillId="0" borderId="5" xfId="41" applyNumberFormat="1" applyFont="1" applyFill="1" applyBorder="1" applyAlignment="1">
      <alignment horizontal="left" vertical="center" indent="1"/>
    </xf>
    <xf numFmtId="178" fontId="40" fillId="0" borderId="5" xfId="42" applyNumberFormat="1" applyFont="1" applyFill="1" applyBorder="1" applyAlignment="1" applyProtection="1">
      <alignment horizontal="right" vertical="center" indent="1"/>
      <protection locked="0"/>
    </xf>
    <xf numFmtId="178" fontId="40" fillId="0" borderId="9" xfId="42" applyNumberFormat="1" applyFont="1" applyFill="1" applyBorder="1" applyAlignment="1" applyProtection="1">
      <alignment horizontal="right" vertical="center" indent="1"/>
      <protection locked="0"/>
    </xf>
    <xf numFmtId="0" fontId="40" fillId="0" borderId="8" xfId="41" applyNumberFormat="1" applyFont="1" applyFill="1" applyBorder="1" applyAlignment="1">
      <alignment horizontal="center" vertical="center"/>
    </xf>
    <xf numFmtId="0" fontId="40" fillId="0" borderId="5" xfId="41" applyNumberFormat="1" applyFont="1" applyFill="1" applyBorder="1" applyAlignment="1">
      <alignment horizontal="center" vertical="center"/>
    </xf>
    <xf numFmtId="0" fontId="40" fillId="0" borderId="6" xfId="41" applyNumberFormat="1" applyFont="1" applyFill="1" applyBorder="1" applyAlignment="1">
      <alignment horizontal="center" vertical="center"/>
    </xf>
    <xf numFmtId="0" fontId="40" fillId="0" borderId="0" xfId="41" applyNumberFormat="1" applyFont="1" applyFill="1" applyBorder="1" applyAlignment="1">
      <alignment horizontal="center" vertical="center"/>
    </xf>
    <xf numFmtId="0" fontId="40" fillId="0" borderId="11" xfId="41" applyNumberFormat="1" applyFont="1" applyFill="1" applyBorder="1" applyAlignment="1">
      <alignment horizontal="center" vertical="center"/>
    </xf>
    <xf numFmtId="0" fontId="40" fillId="0" borderId="1" xfId="41" applyNumberFormat="1" applyFont="1" applyFill="1" applyBorder="1" applyAlignment="1">
      <alignment horizontal="center" vertical="center"/>
    </xf>
    <xf numFmtId="178" fontId="40" fillId="0" borderId="5" xfId="41" applyNumberFormat="1" applyFont="1" applyBorder="1" applyAlignment="1">
      <alignment horizontal="right" vertical="center" indent="1"/>
    </xf>
    <xf numFmtId="178" fontId="40" fillId="0" borderId="49" xfId="41" applyNumberFormat="1" applyFont="1" applyBorder="1" applyAlignment="1">
      <alignment horizontal="right" vertical="center" indent="1"/>
    </xf>
    <xf numFmtId="178" fontId="40" fillId="0" borderId="0" xfId="41" applyNumberFormat="1" applyFont="1" applyBorder="1" applyAlignment="1">
      <alignment horizontal="right" vertical="center" indent="1"/>
    </xf>
    <xf numFmtId="178" fontId="40" fillId="0" borderId="52" xfId="41" applyNumberFormat="1" applyFont="1" applyBorder="1" applyAlignment="1">
      <alignment horizontal="right" vertical="center" indent="1"/>
    </xf>
    <xf numFmtId="178" fontId="40" fillId="0" borderId="1" xfId="41" applyNumberFormat="1" applyFont="1" applyBorder="1" applyAlignment="1">
      <alignment horizontal="right" vertical="center" indent="1"/>
    </xf>
    <xf numFmtId="178" fontId="40" fillId="0" borderId="46" xfId="41" applyNumberFormat="1" applyFont="1" applyBorder="1" applyAlignment="1">
      <alignment horizontal="right" vertical="center" indent="1"/>
    </xf>
    <xf numFmtId="0" fontId="40" fillId="0" borderId="132" xfId="41" applyNumberFormat="1" applyFont="1" applyFill="1" applyBorder="1" applyAlignment="1">
      <alignment horizontal="left" vertical="center" indent="1"/>
    </xf>
    <xf numFmtId="0" fontId="40" fillId="0" borderId="22" xfId="41" applyNumberFormat="1" applyFont="1" applyFill="1" applyBorder="1" applyAlignment="1">
      <alignment horizontal="left" vertical="center" indent="1"/>
    </xf>
    <xf numFmtId="0" fontId="40" fillId="0" borderId="22" xfId="41" applyNumberFormat="1" applyFont="1" applyFill="1" applyBorder="1" applyAlignment="1" applyProtection="1">
      <alignment horizontal="left" vertical="center"/>
      <protection locked="0"/>
    </xf>
    <xf numFmtId="178" fontId="40" fillId="0" borderId="22" xfId="42" applyNumberFormat="1" applyFont="1" applyFill="1" applyBorder="1" applyAlignment="1" applyProtection="1">
      <alignment horizontal="right" vertical="center" indent="1"/>
      <protection locked="0"/>
    </xf>
    <xf numFmtId="178" fontId="40" fillId="0" borderId="136" xfId="42" applyNumberFormat="1" applyFont="1" applyFill="1" applyBorder="1" applyAlignment="1" applyProtection="1">
      <alignment horizontal="right" vertical="center" indent="1"/>
      <protection locked="0"/>
    </xf>
    <xf numFmtId="0" fontId="40" fillId="0" borderId="1" xfId="41" applyNumberFormat="1" applyFont="1" applyFill="1" applyBorder="1" applyAlignment="1" applyProtection="1">
      <alignment horizontal="left" vertical="center"/>
      <protection locked="0"/>
    </xf>
    <xf numFmtId="0" fontId="40" fillId="0" borderId="61" xfId="41" applyNumberFormat="1" applyFont="1" applyFill="1" applyBorder="1" applyAlignment="1">
      <alignment horizontal="center" vertical="center" textRotation="255" wrapText="1"/>
    </xf>
    <xf numFmtId="0" fontId="40" fillId="0" borderId="69" xfId="41" applyNumberFormat="1" applyFont="1" applyFill="1" applyBorder="1" applyAlignment="1">
      <alignment horizontal="center" vertical="center" textRotation="255" wrapText="1"/>
    </xf>
    <xf numFmtId="0" fontId="40" fillId="0" borderId="11" xfId="41" applyNumberFormat="1" applyFont="1" applyFill="1" applyBorder="1" applyAlignment="1">
      <alignment horizontal="center" vertical="center" wrapText="1"/>
    </xf>
    <xf numFmtId="0" fontId="40" fillId="0" borderId="1" xfId="41" applyNumberFormat="1" applyFont="1" applyFill="1" applyBorder="1" applyAlignment="1">
      <alignment horizontal="center" vertical="center" wrapText="1"/>
    </xf>
    <xf numFmtId="0" fontId="40" fillId="0" borderId="12" xfId="41" applyNumberFormat="1" applyFont="1" applyFill="1" applyBorder="1" applyAlignment="1">
      <alignment horizontal="center" vertical="center" wrapText="1"/>
    </xf>
    <xf numFmtId="0" fontId="14" fillId="0" borderId="11" xfId="41" applyNumberFormat="1" applyFont="1" applyFill="1" applyBorder="1" applyAlignment="1" applyProtection="1">
      <alignment horizontal="left" vertical="center" wrapText="1" shrinkToFit="1"/>
      <protection locked="0"/>
    </xf>
    <xf numFmtId="0" fontId="14" fillId="0" borderId="1" xfId="41" applyNumberFormat="1" applyFont="1" applyFill="1" applyBorder="1" applyAlignment="1" applyProtection="1">
      <alignment horizontal="left" vertical="center" wrapText="1" shrinkToFit="1"/>
      <protection locked="0"/>
    </xf>
    <xf numFmtId="0" fontId="14" fillId="0" borderId="46" xfId="41" applyNumberFormat="1" applyFont="1" applyFill="1" applyBorder="1" applyAlignment="1" applyProtection="1">
      <alignment horizontal="left" vertical="center" wrapText="1" shrinkToFit="1"/>
      <protection locked="0"/>
    </xf>
    <xf numFmtId="0" fontId="40" fillId="0" borderId="3" xfId="41" applyNumberFormat="1" applyFont="1" applyFill="1" applyBorder="1" applyAlignment="1">
      <alignment horizontal="center" vertical="center"/>
    </xf>
    <xf numFmtId="0" fontId="40" fillId="0" borderId="9" xfId="41" applyNumberFormat="1" applyFont="1" applyFill="1" applyBorder="1" applyAlignment="1">
      <alignment horizontal="center" vertical="center"/>
    </xf>
    <xf numFmtId="0" fontId="40" fillId="0" borderId="26" xfId="41" applyNumberFormat="1" applyFont="1" applyFill="1" applyBorder="1" applyAlignment="1">
      <alignment horizontal="center" vertical="center"/>
    </xf>
    <xf numFmtId="0" fontId="40" fillId="0" borderId="64" xfId="41" applyNumberFormat="1" applyFont="1" applyFill="1" applyBorder="1" applyAlignment="1">
      <alignment horizontal="center" vertical="center"/>
    </xf>
    <xf numFmtId="0" fontId="40" fillId="0" borderId="26" xfId="41" applyNumberFormat="1" applyFont="1" applyFill="1" applyBorder="1" applyAlignment="1">
      <alignment horizontal="center" vertical="center" textRotation="255" shrinkToFit="1"/>
    </xf>
    <xf numFmtId="0" fontId="40" fillId="0" borderId="27" xfId="41" applyNumberFormat="1" applyFont="1" applyFill="1" applyBorder="1" applyAlignment="1">
      <alignment horizontal="center" vertical="center" textRotation="255" shrinkToFit="1"/>
    </xf>
    <xf numFmtId="0" fontId="40" fillId="0" borderId="28" xfId="41" applyNumberFormat="1" applyFont="1" applyFill="1" applyBorder="1" applyAlignment="1">
      <alignment horizontal="center" vertical="center" textRotation="255" shrinkToFit="1"/>
    </xf>
    <xf numFmtId="177" fontId="40" fillId="0" borderId="33" xfId="41" applyNumberFormat="1" applyFont="1" applyBorder="1" applyAlignment="1">
      <alignment horizontal="center" vertical="center"/>
    </xf>
    <xf numFmtId="177" fontId="40" fillId="0" borderId="143" xfId="41" applyNumberFormat="1" applyFont="1" applyBorder="1" applyAlignment="1">
      <alignment horizontal="center" vertical="center"/>
    </xf>
    <xf numFmtId="0" fontId="40" fillId="0" borderId="4" xfId="41" applyNumberFormat="1" applyFont="1" applyFill="1" applyBorder="1" applyAlignment="1">
      <alignment horizontal="center" vertical="center"/>
    </xf>
    <xf numFmtId="177" fontId="40" fillId="0" borderId="4" xfId="41" applyNumberFormat="1" applyFont="1" applyFill="1" applyBorder="1" applyAlignment="1">
      <alignment horizontal="center" vertical="center"/>
    </xf>
    <xf numFmtId="177" fontId="40" fillId="0" borderId="10" xfId="41" applyNumberFormat="1" applyFont="1" applyFill="1" applyBorder="1" applyAlignment="1">
      <alignment horizontal="center" vertical="center"/>
    </xf>
    <xf numFmtId="177" fontId="40" fillId="0" borderId="5" xfId="41" applyNumberFormat="1" applyFont="1" applyFill="1" applyBorder="1" applyAlignment="1">
      <alignment horizontal="center" vertical="center" shrinkToFit="1"/>
    </xf>
    <xf numFmtId="177" fontId="40" fillId="0" borderId="9" xfId="41" applyNumberFormat="1" applyFont="1" applyFill="1" applyBorder="1" applyAlignment="1">
      <alignment horizontal="center" vertical="center" shrinkToFit="1"/>
    </xf>
    <xf numFmtId="177" fontId="40" fillId="0" borderId="0" xfId="41" applyNumberFormat="1" applyFont="1" applyFill="1" applyBorder="1" applyAlignment="1">
      <alignment horizontal="center" vertical="center" shrinkToFit="1"/>
    </xf>
    <xf numFmtId="177" fontId="40" fillId="0" borderId="7" xfId="41" applyNumberFormat="1" applyFont="1" applyFill="1" applyBorder="1" applyAlignment="1">
      <alignment horizontal="center" vertical="center" shrinkToFit="1"/>
    </xf>
    <xf numFmtId="177" fontId="40" fillId="0" borderId="1" xfId="41" applyNumberFormat="1" applyFont="1" applyFill="1" applyBorder="1" applyAlignment="1">
      <alignment horizontal="center" vertical="center" shrinkToFit="1"/>
    </xf>
    <xf numFmtId="177" fontId="40" fillId="0" borderId="12" xfId="41" applyNumberFormat="1" applyFont="1" applyFill="1" applyBorder="1" applyAlignment="1">
      <alignment horizontal="center" vertical="center" shrinkToFit="1"/>
    </xf>
    <xf numFmtId="0" fontId="40" fillId="0" borderId="8" xfId="41" applyNumberFormat="1" applyFont="1" applyBorder="1" applyAlignment="1">
      <alignment horizontal="center" vertical="center" shrinkToFit="1"/>
    </xf>
    <xf numFmtId="0" fontId="40" fillId="0" borderId="5" xfId="41" applyNumberFormat="1" applyFont="1" applyBorder="1" applyAlignment="1">
      <alignment horizontal="center" vertical="center" shrinkToFit="1"/>
    </xf>
    <xf numFmtId="0" fontId="40" fillId="0" borderId="11" xfId="41" applyNumberFormat="1" applyFont="1" applyBorder="1" applyAlignment="1">
      <alignment horizontal="center" vertical="center" shrinkToFit="1"/>
    </xf>
    <xf numFmtId="0" fontId="40" fillId="0" borderId="1" xfId="41" applyNumberFormat="1" applyFont="1" applyBorder="1" applyAlignment="1">
      <alignment horizontal="center" vertical="center" shrinkToFit="1"/>
    </xf>
    <xf numFmtId="177" fontId="40" fillId="0" borderId="5" xfId="41" applyNumberFormat="1" applyFont="1" applyBorder="1" applyAlignment="1">
      <alignment horizontal="center" vertical="center"/>
    </xf>
    <xf numFmtId="177" fontId="40" fillId="0" borderId="9" xfId="41" applyNumberFormat="1" applyFont="1" applyBorder="1" applyAlignment="1">
      <alignment horizontal="center" vertical="center"/>
    </xf>
    <xf numFmtId="177" fontId="40" fillId="0" borderId="1" xfId="41" applyNumberFormat="1" applyFont="1" applyBorder="1" applyAlignment="1">
      <alignment horizontal="center" vertical="center"/>
    </xf>
    <xf numFmtId="177" fontId="40" fillId="0" borderId="12" xfId="41" applyNumberFormat="1" applyFont="1" applyBorder="1" applyAlignment="1">
      <alignment horizontal="center" vertical="center"/>
    </xf>
    <xf numFmtId="0" fontId="40" fillId="0" borderId="29" xfId="41" applyNumberFormat="1" applyFont="1" applyBorder="1" applyAlignment="1">
      <alignment horizontal="center" vertical="center" shrinkToFit="1"/>
    </xf>
    <xf numFmtId="0" fontId="40" fillId="0" borderId="30" xfId="41" applyNumberFormat="1" applyFont="1" applyBorder="1" applyAlignment="1">
      <alignment horizontal="center" vertical="center" shrinkToFit="1"/>
    </xf>
    <xf numFmtId="177" fontId="40" fillId="0" borderId="30" xfId="41" applyNumberFormat="1" applyFont="1" applyBorder="1" applyAlignment="1">
      <alignment horizontal="center" vertical="center"/>
    </xf>
    <xf numFmtId="177" fontId="40" fillId="0" borderId="31" xfId="41" applyNumberFormat="1" applyFont="1" applyBorder="1" applyAlignment="1">
      <alignment horizontal="center" vertical="center"/>
    </xf>
    <xf numFmtId="0" fontId="40" fillId="0" borderId="132" xfId="41" applyNumberFormat="1" applyFont="1" applyFill="1" applyBorder="1" applyAlignment="1" applyProtection="1">
      <alignment horizontal="center" vertical="center" shrinkToFit="1"/>
      <protection locked="0"/>
    </xf>
    <xf numFmtId="0" fontId="40" fillId="0" borderId="22" xfId="41" applyNumberFormat="1" applyFont="1" applyFill="1" applyBorder="1" applyAlignment="1" applyProtection="1">
      <alignment horizontal="center" vertical="center" shrinkToFit="1"/>
      <protection locked="0"/>
    </xf>
    <xf numFmtId="0" fontId="40" fillId="0" borderId="23" xfId="41" applyNumberFormat="1" applyFont="1" applyFill="1" applyBorder="1" applyAlignment="1" applyProtection="1">
      <alignment horizontal="center" vertical="center" shrinkToFit="1"/>
      <protection locked="0"/>
    </xf>
    <xf numFmtId="0" fontId="14" fillId="0" borderId="21" xfId="41" applyNumberFormat="1" applyFont="1" applyFill="1" applyBorder="1" applyAlignment="1" applyProtection="1">
      <alignment vertical="center" wrapText="1" shrinkToFit="1"/>
      <protection locked="0"/>
    </xf>
    <xf numFmtId="0" fontId="14" fillId="0" borderId="22" xfId="41" applyNumberFormat="1" applyFont="1" applyFill="1" applyBorder="1" applyAlignment="1" applyProtection="1">
      <alignment vertical="center" wrapText="1" shrinkToFit="1"/>
      <protection locked="0"/>
    </xf>
    <xf numFmtId="0" fontId="40" fillId="0" borderId="21" xfId="41" applyFont="1" applyBorder="1" applyAlignment="1" applyProtection="1">
      <alignment horizontal="center" vertical="center" shrinkToFit="1"/>
      <protection locked="0"/>
    </xf>
    <xf numFmtId="0" fontId="40" fillId="0" borderId="22" xfId="41" applyFont="1" applyBorder="1" applyAlignment="1" applyProtection="1">
      <alignment horizontal="center" vertical="center" shrinkToFit="1"/>
      <protection locked="0"/>
    </xf>
    <xf numFmtId="0" fontId="40" fillId="0" borderId="136" xfId="41" applyFont="1" applyBorder="1" applyAlignment="1" applyProtection="1">
      <alignment horizontal="center" vertical="center" shrinkToFit="1"/>
      <protection locked="0"/>
    </xf>
    <xf numFmtId="0" fontId="40" fillId="0" borderId="32" xfId="41" applyNumberFormat="1" applyFont="1" applyBorder="1" applyAlignment="1">
      <alignment horizontal="center" vertical="center"/>
    </xf>
    <xf numFmtId="0" fontId="40" fillId="0" borderId="33" xfId="41" applyNumberFormat="1" applyFont="1" applyBorder="1" applyAlignment="1">
      <alignment horizontal="center" vertical="center"/>
    </xf>
    <xf numFmtId="177" fontId="40" fillId="0" borderId="34" xfId="41" applyNumberFormat="1" applyFont="1" applyBorder="1" applyAlignment="1">
      <alignment horizontal="center" vertical="center"/>
    </xf>
    <xf numFmtId="0" fontId="40" fillId="0" borderId="32" xfId="41" applyNumberFormat="1" applyFont="1" applyBorder="1" applyAlignment="1">
      <alignment horizontal="center" vertical="center" shrinkToFit="1"/>
    </xf>
    <xf numFmtId="0" fontId="40" fillId="0" borderId="33" xfId="41" applyNumberFormat="1" applyFont="1" applyBorder="1" applyAlignment="1">
      <alignment horizontal="center" vertical="center" shrinkToFit="1"/>
    </xf>
    <xf numFmtId="0" fontId="40" fillId="0" borderId="32" xfId="41" applyNumberFormat="1" applyFont="1" applyFill="1" applyBorder="1" applyAlignment="1" applyProtection="1">
      <alignment horizontal="center" vertical="center" shrinkToFit="1"/>
      <protection locked="0"/>
    </xf>
    <xf numFmtId="0" fontId="40" fillId="0" borderId="33" xfId="41" applyNumberFormat="1" applyFont="1" applyFill="1" applyBorder="1" applyAlignment="1" applyProtection="1">
      <alignment horizontal="center" vertical="center" shrinkToFit="1"/>
      <protection locked="0"/>
    </xf>
    <xf numFmtId="0" fontId="40" fillId="0" borderId="139" xfId="41" applyNumberFormat="1" applyFont="1" applyFill="1" applyBorder="1" applyAlignment="1" applyProtection="1">
      <alignment horizontal="center" vertical="center" shrinkToFit="1"/>
      <protection locked="0"/>
    </xf>
    <xf numFmtId="0" fontId="14" fillId="0" borderId="140" xfId="41" applyNumberFormat="1" applyFont="1" applyFill="1" applyBorder="1" applyAlignment="1" applyProtection="1">
      <alignment vertical="center" wrapText="1" shrinkToFit="1"/>
      <protection locked="0"/>
    </xf>
    <xf numFmtId="0" fontId="14" fillId="0" borderId="33" xfId="41" applyNumberFormat="1" applyFont="1" applyFill="1" applyBorder="1" applyAlignment="1" applyProtection="1">
      <alignment vertical="center" wrapText="1" shrinkToFit="1"/>
      <protection locked="0"/>
    </xf>
    <xf numFmtId="0" fontId="40" fillId="0" borderId="140" xfId="41" applyFont="1" applyBorder="1" applyAlignment="1" applyProtection="1">
      <alignment horizontal="center" vertical="center" shrinkToFit="1"/>
      <protection locked="0"/>
    </xf>
    <xf numFmtId="0" fontId="40" fillId="0" borderId="33" xfId="41" applyFont="1" applyBorder="1" applyAlignment="1" applyProtection="1">
      <alignment horizontal="center" vertical="center" shrinkToFit="1"/>
      <protection locked="0"/>
    </xf>
    <xf numFmtId="0" fontId="40" fillId="0" borderId="34" xfId="41" applyFont="1" applyBorder="1" applyAlignment="1" applyProtection="1">
      <alignment horizontal="center" vertical="center" shrinkToFit="1"/>
      <protection locked="0"/>
    </xf>
    <xf numFmtId="0" fontId="40" fillId="0" borderId="32" xfId="41" applyNumberFormat="1" applyFont="1" applyFill="1" applyBorder="1" applyAlignment="1">
      <alignment horizontal="center" vertical="center"/>
    </xf>
    <xf numFmtId="0" fontId="40" fillId="0" borderId="33" xfId="41" applyNumberFormat="1" applyFont="1" applyFill="1" applyBorder="1" applyAlignment="1">
      <alignment horizontal="center" vertical="center"/>
    </xf>
    <xf numFmtId="0" fontId="40" fillId="0" borderId="3" xfId="41" applyNumberFormat="1" applyFont="1" applyFill="1" applyBorder="1" applyAlignment="1">
      <alignment horizontal="left" vertical="center" indent="1"/>
    </xf>
    <xf numFmtId="0" fontId="40" fillId="0" borderId="4" xfId="41" applyNumberFormat="1" applyFont="1" applyFill="1" applyBorder="1" applyAlignment="1">
      <alignment horizontal="left" vertical="center" indent="1"/>
    </xf>
    <xf numFmtId="0" fontId="40" fillId="11" borderId="4" xfId="41" applyNumberFormat="1" applyFont="1" applyFill="1" applyBorder="1" applyAlignment="1">
      <alignment horizontal="left" vertical="center" indent="1"/>
    </xf>
    <xf numFmtId="0" fontId="40" fillId="0" borderId="10" xfId="41" applyNumberFormat="1" applyFont="1" applyFill="1" applyBorder="1" applyAlignment="1">
      <alignment horizontal="left" vertical="center" indent="1"/>
    </xf>
    <xf numFmtId="0" fontId="40" fillId="0" borderId="3" xfId="41" applyNumberFormat="1" applyFont="1" applyFill="1" applyBorder="1" applyAlignment="1">
      <alignment horizontal="left" vertical="center" indent="1" shrinkToFit="1"/>
    </xf>
    <xf numFmtId="0" fontId="40" fillId="0" borderId="4" xfId="41" applyNumberFormat="1" applyFont="1" applyFill="1" applyBorder="1" applyAlignment="1">
      <alignment horizontal="left" vertical="center" indent="1" shrinkToFit="1"/>
    </xf>
    <xf numFmtId="0" fontId="14" fillId="0" borderId="4" xfId="41" applyNumberFormat="1" applyFont="1" applyFill="1" applyBorder="1" applyAlignment="1">
      <alignment vertical="center" shrinkToFit="1"/>
    </xf>
    <xf numFmtId="177" fontId="40" fillId="0" borderId="2" xfId="41" applyNumberFormat="1" applyFont="1" applyFill="1" applyBorder="1" applyAlignment="1">
      <alignment horizontal="right" vertical="center" indent="1"/>
    </xf>
    <xf numFmtId="177" fontId="40" fillId="0" borderId="2" xfId="41" applyNumberFormat="1" applyFont="1" applyBorder="1" applyAlignment="1">
      <alignment horizontal="right" vertical="center" indent="1"/>
    </xf>
    <xf numFmtId="177" fontId="40" fillId="0" borderId="67" xfId="41" applyNumberFormat="1" applyFont="1" applyBorder="1" applyAlignment="1">
      <alignment horizontal="right" vertical="center" indent="1"/>
    </xf>
    <xf numFmtId="0" fontId="40" fillId="0" borderId="8" xfId="41" applyNumberFormat="1" applyFont="1" applyFill="1" applyBorder="1" applyAlignment="1">
      <alignment horizontal="center" vertical="center" shrinkToFit="1"/>
    </xf>
    <xf numFmtId="0" fontId="40" fillId="0" borderId="6" xfId="41" applyNumberFormat="1" applyFont="1" applyFill="1" applyBorder="1" applyAlignment="1">
      <alignment horizontal="center" vertical="center" shrinkToFit="1"/>
    </xf>
    <xf numFmtId="0" fontId="40" fillId="0" borderId="11" xfId="41" applyNumberFormat="1" applyFont="1" applyFill="1" applyBorder="1" applyAlignment="1">
      <alignment horizontal="center" vertical="center" shrinkToFit="1"/>
    </xf>
    <xf numFmtId="0" fontId="40" fillId="0" borderId="29" xfId="41" applyNumberFormat="1" applyFont="1" applyFill="1" applyBorder="1" applyAlignment="1" applyProtection="1">
      <alignment horizontal="center" vertical="center" shrinkToFit="1"/>
      <protection locked="0"/>
    </xf>
    <xf numFmtId="0" fontId="40" fillId="0" borderId="30" xfId="41" applyNumberFormat="1" applyFont="1" applyFill="1" applyBorder="1" applyAlignment="1" applyProtection="1">
      <alignment horizontal="center" vertical="center" shrinkToFit="1"/>
      <protection locked="0"/>
    </xf>
    <xf numFmtId="0" fontId="40" fillId="0" borderId="137" xfId="41" applyNumberFormat="1" applyFont="1" applyFill="1" applyBorder="1" applyAlignment="1" applyProtection="1">
      <alignment horizontal="center" vertical="center" shrinkToFit="1"/>
      <protection locked="0"/>
    </xf>
    <xf numFmtId="0" fontId="14" fillId="0" borderId="138" xfId="41" applyNumberFormat="1" applyFont="1" applyFill="1" applyBorder="1" applyAlignment="1" applyProtection="1">
      <alignment vertical="center" wrapText="1" shrinkToFit="1"/>
      <protection locked="0"/>
    </xf>
    <xf numFmtId="0" fontId="14" fillId="0" borderId="30" xfId="41" applyNumberFormat="1" applyFont="1" applyFill="1" applyBorder="1" applyAlignment="1" applyProtection="1">
      <alignment vertical="center" wrapText="1" shrinkToFit="1"/>
      <protection locked="0"/>
    </xf>
    <xf numFmtId="0" fontId="40" fillId="0" borderId="138" xfId="41" applyFont="1" applyBorder="1" applyAlignment="1" applyProtection="1">
      <alignment horizontal="center" vertical="center" shrinkToFit="1"/>
      <protection locked="0"/>
    </xf>
    <xf numFmtId="0" fontId="40" fillId="0" borderId="30" xfId="41" applyFont="1" applyBorder="1" applyAlignment="1" applyProtection="1">
      <alignment horizontal="center" vertical="center" shrinkToFit="1"/>
      <protection locked="0"/>
    </xf>
    <xf numFmtId="0" fontId="40" fillId="0" borderId="31" xfId="41" applyFont="1" applyBorder="1" applyAlignment="1" applyProtection="1">
      <alignment horizontal="center" vertical="center" shrinkToFit="1"/>
      <protection locked="0"/>
    </xf>
    <xf numFmtId="177" fontId="40" fillId="0" borderId="121" xfId="41" applyNumberFormat="1" applyFont="1" applyFill="1" applyBorder="1" applyAlignment="1" applyProtection="1">
      <alignment horizontal="right" vertical="center" indent="1"/>
      <protection locked="0"/>
    </xf>
    <xf numFmtId="177" fontId="40" fillId="0" borderId="121" xfId="41" applyNumberFormat="1" applyFont="1" applyBorder="1" applyAlignment="1" applyProtection="1">
      <alignment horizontal="right" vertical="center" indent="1"/>
      <protection locked="0"/>
    </xf>
    <xf numFmtId="177" fontId="40" fillId="0" borderId="130" xfId="41" applyNumberFormat="1" applyFont="1" applyBorder="1" applyAlignment="1" applyProtection="1">
      <alignment horizontal="right" vertical="center" indent="1"/>
      <protection locked="0"/>
    </xf>
    <xf numFmtId="177" fontId="40" fillId="0" borderId="134" xfId="41" applyNumberFormat="1" applyFont="1" applyFill="1" applyBorder="1" applyAlignment="1" applyProtection="1">
      <alignment horizontal="right" vertical="center" indent="1"/>
      <protection locked="0"/>
    </xf>
    <xf numFmtId="177" fontId="40" fillId="0" borderId="134" xfId="41" applyNumberFormat="1" applyFont="1" applyBorder="1" applyAlignment="1" applyProtection="1">
      <alignment horizontal="right" vertical="center" indent="1"/>
      <protection locked="0"/>
    </xf>
    <xf numFmtId="177" fontId="40" fillId="0" borderId="135" xfId="41" applyNumberFormat="1" applyFont="1" applyBorder="1" applyAlignment="1" applyProtection="1">
      <alignment horizontal="right" vertical="center" indent="1"/>
      <protection locked="0"/>
    </xf>
    <xf numFmtId="177" fontId="40" fillId="0" borderId="131" xfId="41" applyNumberFormat="1" applyFont="1" applyFill="1" applyBorder="1" applyAlignment="1" applyProtection="1">
      <alignment horizontal="right" vertical="center" indent="1"/>
      <protection locked="0"/>
    </xf>
    <xf numFmtId="177" fontId="40" fillId="0" borderId="131" xfId="41" applyNumberFormat="1" applyFont="1" applyBorder="1" applyAlignment="1" applyProtection="1">
      <alignment horizontal="right" vertical="center" indent="1"/>
      <protection locked="0"/>
    </xf>
    <xf numFmtId="177" fontId="40" fillId="0" borderId="133" xfId="41" applyNumberFormat="1" applyFont="1" applyBorder="1" applyAlignment="1" applyProtection="1">
      <alignment horizontal="right" vertical="center" indent="1"/>
      <protection locked="0"/>
    </xf>
    <xf numFmtId="0" fontId="40" fillId="0" borderId="29" xfId="41" applyNumberFormat="1" applyFont="1" applyFill="1" applyBorder="1" applyAlignment="1" applyProtection="1">
      <alignment vertical="center"/>
      <protection locked="0"/>
    </xf>
    <xf numFmtId="0" fontId="40" fillId="0" borderId="30" xfId="41" applyNumberFormat="1" applyFont="1" applyBorder="1" applyAlignment="1" applyProtection="1">
      <alignment vertical="center"/>
      <protection locked="0"/>
    </xf>
    <xf numFmtId="0" fontId="40" fillId="0" borderId="31" xfId="41" applyNumberFormat="1" applyFont="1" applyBorder="1" applyAlignment="1" applyProtection="1">
      <alignment vertical="center"/>
      <protection locked="0"/>
    </xf>
    <xf numFmtId="0" fontId="14" fillId="0" borderId="121" xfId="41" applyNumberFormat="1" applyFont="1" applyFill="1" applyBorder="1" applyAlignment="1" applyProtection="1">
      <alignment horizontal="left" vertical="center" wrapText="1" shrinkToFit="1"/>
      <protection locked="0"/>
    </xf>
    <xf numFmtId="0" fontId="14" fillId="0" borderId="29" xfId="41" applyNumberFormat="1" applyFont="1" applyFill="1" applyBorder="1" applyAlignment="1" applyProtection="1">
      <alignment horizontal="left" vertical="center" wrapText="1" shrinkToFit="1"/>
      <protection locked="0"/>
    </xf>
    <xf numFmtId="0" fontId="40" fillId="0" borderId="132" xfId="41" applyNumberFormat="1" applyFont="1" applyFill="1" applyBorder="1" applyAlignment="1" applyProtection="1">
      <alignment vertical="center"/>
      <protection locked="0"/>
    </xf>
    <xf numFmtId="0" fontId="40" fillId="0" borderId="22" xfId="41" applyNumberFormat="1" applyFont="1" applyBorder="1" applyAlignment="1" applyProtection="1">
      <alignment vertical="center"/>
      <protection locked="0"/>
    </xf>
    <xf numFmtId="0" fontId="40" fillId="0" borderId="136" xfId="41" applyNumberFormat="1" applyFont="1" applyBorder="1" applyAlignment="1" applyProtection="1">
      <alignment vertical="center"/>
      <protection locked="0"/>
    </xf>
    <xf numFmtId="0" fontId="14" fillId="0" borderId="131" xfId="41" applyNumberFormat="1" applyFont="1" applyFill="1" applyBorder="1" applyAlignment="1" applyProtection="1">
      <alignment horizontal="left" vertical="center" wrapText="1" shrinkToFit="1"/>
      <protection locked="0"/>
    </xf>
    <xf numFmtId="0" fontId="14" fillId="0" borderId="132" xfId="41" applyNumberFormat="1" applyFont="1" applyFill="1" applyBorder="1" applyAlignment="1" applyProtection="1">
      <alignment horizontal="left" vertical="center" wrapText="1" shrinkToFit="1"/>
      <protection locked="0"/>
    </xf>
    <xf numFmtId="0" fontId="40" fillId="0" borderId="32" xfId="41" applyNumberFormat="1" applyFont="1" applyFill="1" applyBorder="1" applyAlignment="1" applyProtection="1">
      <alignment vertical="center"/>
      <protection locked="0"/>
    </xf>
    <xf numFmtId="0" fontId="40" fillId="0" borderId="33" xfId="41" applyNumberFormat="1" applyFont="1" applyBorder="1" applyAlignment="1" applyProtection="1">
      <alignment vertical="center"/>
      <protection locked="0"/>
    </xf>
    <xf numFmtId="0" fontId="40" fillId="0" borderId="34" xfId="41" applyNumberFormat="1" applyFont="1" applyBorder="1" applyAlignment="1" applyProtection="1">
      <alignment vertical="center"/>
      <protection locked="0"/>
    </xf>
    <xf numFmtId="0" fontId="14" fillId="0" borderId="134" xfId="41" applyNumberFormat="1" applyFont="1" applyFill="1" applyBorder="1" applyAlignment="1" applyProtection="1">
      <alignment horizontal="left" vertical="center" wrapText="1" shrinkToFit="1"/>
      <protection locked="0"/>
    </xf>
    <xf numFmtId="0" fontId="14" fillId="0" borderId="32" xfId="41" applyNumberFormat="1" applyFont="1" applyFill="1" applyBorder="1" applyAlignment="1" applyProtection="1">
      <alignment horizontal="left" vertical="center" wrapText="1" shrinkToFit="1"/>
      <protection locked="0"/>
    </xf>
    <xf numFmtId="0" fontId="14" fillId="0" borderId="30" xfId="41" applyNumberFormat="1" applyFont="1" applyFill="1" applyBorder="1" applyAlignment="1" applyProtection="1">
      <alignment horizontal="left" vertical="center" wrapText="1" indent="1"/>
      <protection locked="0"/>
    </xf>
    <xf numFmtId="0" fontId="14" fillId="0" borderId="31" xfId="41" applyNumberFormat="1" applyFont="1" applyFill="1" applyBorder="1" applyAlignment="1" applyProtection="1">
      <alignment horizontal="left" vertical="center" wrapText="1" indent="1"/>
      <protection locked="0"/>
    </xf>
    <xf numFmtId="0" fontId="14" fillId="0" borderId="22" xfId="41" applyNumberFormat="1" applyFont="1" applyFill="1" applyBorder="1" applyAlignment="1" applyProtection="1">
      <alignment horizontal="left" vertical="center" wrapText="1" indent="1"/>
      <protection locked="0"/>
    </xf>
    <xf numFmtId="0" fontId="14" fillId="0" borderId="136" xfId="41" applyNumberFormat="1" applyFont="1" applyFill="1" applyBorder="1" applyAlignment="1" applyProtection="1">
      <alignment horizontal="left" vertical="center" wrapText="1" indent="1"/>
      <protection locked="0"/>
    </xf>
    <xf numFmtId="0" fontId="14" fillId="0" borderId="131" xfId="41" applyNumberFormat="1" applyFont="1" applyBorder="1" applyAlignment="1" applyProtection="1">
      <alignment vertical="center" wrapText="1"/>
      <protection locked="0"/>
    </xf>
    <xf numFmtId="0" fontId="14" fillId="0" borderId="132" xfId="41" applyNumberFormat="1" applyFont="1" applyBorder="1" applyAlignment="1" applyProtection="1">
      <alignment vertical="center" wrapText="1"/>
      <protection locked="0"/>
    </xf>
    <xf numFmtId="0" fontId="14" fillId="0" borderId="132" xfId="41" applyNumberFormat="1" applyFont="1" applyFill="1" applyBorder="1" applyAlignment="1" applyProtection="1">
      <alignment horizontal="left" vertical="center" wrapText="1" indent="1"/>
      <protection locked="0"/>
    </xf>
    <xf numFmtId="0" fontId="14" fillId="0" borderId="22" xfId="41" applyNumberFormat="1" applyFont="1" applyBorder="1" applyAlignment="1" applyProtection="1">
      <alignment vertical="center" wrapText="1"/>
      <protection locked="0"/>
    </xf>
    <xf numFmtId="0" fontId="14" fillId="0" borderId="136" xfId="41" applyNumberFormat="1" applyFont="1" applyBorder="1" applyAlignment="1" applyProtection="1">
      <alignment vertical="center" wrapText="1"/>
      <protection locked="0"/>
    </xf>
    <xf numFmtId="177" fontId="40" fillId="0" borderId="132" xfId="41" applyNumberFormat="1" applyFont="1" applyFill="1" applyBorder="1" applyAlignment="1" applyProtection="1">
      <alignment horizontal="right" vertical="center" indent="1"/>
      <protection locked="0"/>
    </xf>
    <xf numFmtId="177" fontId="40" fillId="0" borderId="22" xfId="41" applyNumberFormat="1" applyFont="1" applyBorder="1" applyAlignment="1" applyProtection="1">
      <alignment horizontal="right" vertical="center" indent="1"/>
      <protection locked="0"/>
    </xf>
    <xf numFmtId="177" fontId="40" fillId="0" borderId="141" xfId="41" applyNumberFormat="1" applyFont="1" applyBorder="1" applyAlignment="1" applyProtection="1">
      <alignment horizontal="right" vertical="center" indent="1"/>
      <protection locked="0"/>
    </xf>
    <xf numFmtId="0" fontId="14" fillId="0" borderId="33" xfId="41" applyNumberFormat="1" applyFont="1" applyFill="1" applyBorder="1" applyAlignment="1" applyProtection="1">
      <alignment horizontal="left" vertical="center" wrapText="1" indent="1"/>
      <protection locked="0"/>
    </xf>
    <xf numFmtId="0" fontId="14" fillId="0" borderId="34" xfId="41" applyNumberFormat="1" applyFont="1" applyFill="1" applyBorder="1" applyAlignment="1" applyProtection="1">
      <alignment horizontal="left" vertical="center" wrapText="1" indent="1"/>
      <protection locked="0"/>
    </xf>
    <xf numFmtId="0" fontId="40" fillId="11" borderId="30" xfId="41" applyNumberFormat="1" applyFont="1" applyFill="1" applyBorder="1" applyAlignment="1" applyProtection="1">
      <alignment vertical="center"/>
      <protection locked="0"/>
    </xf>
    <xf numFmtId="0" fontId="14" fillId="0" borderId="32" xfId="41" applyNumberFormat="1" applyFont="1" applyFill="1" applyBorder="1" applyAlignment="1" applyProtection="1">
      <alignment horizontal="left" vertical="center" wrapText="1" indent="1"/>
      <protection locked="0"/>
    </xf>
    <xf numFmtId="0" fontId="40" fillId="0" borderId="121" xfId="41" applyNumberFormat="1" applyFont="1" applyFill="1" applyBorder="1" applyAlignment="1">
      <alignment horizontal="center" vertical="center" textRotation="255" shrinkToFit="1"/>
    </xf>
    <xf numFmtId="0" fontId="40" fillId="0" borderId="131" xfId="41" applyNumberFormat="1" applyFont="1" applyFill="1" applyBorder="1" applyAlignment="1">
      <alignment horizontal="center" vertical="center" textRotation="255" shrinkToFit="1"/>
    </xf>
    <xf numFmtId="0" fontId="40" fillId="0" borderId="134" xfId="41" applyNumberFormat="1" applyFont="1" applyFill="1" applyBorder="1" applyAlignment="1">
      <alignment horizontal="center" vertical="center" textRotation="255" shrinkToFit="1"/>
    </xf>
    <xf numFmtId="0" fontId="14" fillId="0" borderId="29" xfId="41" applyNumberFormat="1" applyFont="1" applyFill="1" applyBorder="1" applyAlignment="1" applyProtection="1">
      <alignment horizontal="left" vertical="center" wrapText="1" indent="1"/>
      <protection locked="0"/>
    </xf>
    <xf numFmtId="0" fontId="100" fillId="0" borderId="0" xfId="0" applyFont="1" applyFill="1" applyBorder="1" applyAlignment="1">
      <alignment horizontal="left" vertical="center"/>
    </xf>
    <xf numFmtId="0" fontId="40" fillId="0" borderId="0" xfId="41" applyNumberFormat="1" applyFont="1" applyFill="1" applyBorder="1" applyAlignment="1" applyProtection="1">
      <alignment vertical="center" shrinkToFit="1"/>
      <protection locked="0"/>
    </xf>
    <xf numFmtId="0" fontId="40" fillId="0" borderId="41" xfId="41" applyNumberFormat="1" applyFont="1" applyFill="1" applyBorder="1" applyAlignment="1">
      <alignment horizontal="center" vertical="center"/>
    </xf>
    <xf numFmtId="0" fontId="40" fillId="0" borderId="41" xfId="41" applyNumberFormat="1" applyFont="1" applyFill="1" applyBorder="1" applyAlignment="1" applyProtection="1">
      <alignment vertical="center" shrinkToFit="1"/>
      <protection locked="0"/>
    </xf>
    <xf numFmtId="0" fontId="40" fillId="0" borderId="41" xfId="41" applyNumberFormat="1" applyFont="1" applyFill="1" applyBorder="1" applyAlignment="1">
      <alignment horizontal="center" vertical="center" shrinkToFit="1"/>
    </xf>
    <xf numFmtId="0" fontId="40" fillId="0" borderId="61" xfId="41" applyNumberFormat="1" applyFont="1" applyFill="1" applyBorder="1" applyAlignment="1">
      <alignment horizontal="center" vertical="center" wrapText="1"/>
    </xf>
    <xf numFmtId="0" fontId="40" fillId="0" borderId="27" xfId="41" applyNumberFormat="1" applyFont="1" applyFill="1" applyBorder="1" applyAlignment="1">
      <alignment horizontal="center" vertical="center" wrapText="1"/>
    </xf>
    <xf numFmtId="0" fontId="40" fillId="0" borderId="6" xfId="41" applyNumberFormat="1" applyFont="1" applyFill="1" applyBorder="1" applyAlignment="1" applyProtection="1">
      <alignment horizontal="left" vertical="center" wrapText="1"/>
      <protection locked="0"/>
    </xf>
    <xf numFmtId="0" fontId="40" fillId="0" borderId="0" xfId="41" applyNumberFormat="1" applyFont="1" applyFill="1" applyBorder="1" applyAlignment="1" applyProtection="1">
      <alignment horizontal="left" vertical="center" wrapText="1"/>
      <protection locked="0"/>
    </xf>
    <xf numFmtId="0" fontId="40" fillId="0" borderId="52" xfId="41" applyNumberFormat="1" applyFont="1" applyFill="1" applyBorder="1" applyAlignment="1" applyProtection="1">
      <alignment horizontal="left" vertical="center" wrapText="1"/>
      <protection locked="0"/>
    </xf>
    <xf numFmtId="0" fontId="40" fillId="0" borderId="92" xfId="41" applyNumberFormat="1" applyFont="1" applyFill="1" applyBorder="1" applyAlignment="1">
      <alignment horizontal="center" vertical="center" wrapText="1"/>
    </xf>
    <xf numFmtId="0" fontId="40" fillId="0" borderId="38" xfId="41" applyNumberFormat="1" applyFont="1" applyFill="1" applyBorder="1" applyAlignment="1">
      <alignment horizontal="center" vertical="center" wrapText="1"/>
    </xf>
    <xf numFmtId="0" fontId="40" fillId="0" borderId="95" xfId="41" applyNumberFormat="1" applyFont="1" applyFill="1" applyBorder="1" applyAlignment="1">
      <alignment horizontal="center" vertical="center" wrapText="1"/>
    </xf>
    <xf numFmtId="0" fontId="40" fillId="0" borderId="2" xfId="41" applyNumberFormat="1" applyFont="1" applyFill="1" applyBorder="1" applyAlignment="1">
      <alignment horizontal="center" vertical="center" wrapText="1"/>
    </xf>
    <xf numFmtId="0" fontId="40" fillId="0" borderId="96" xfId="41" applyNumberFormat="1" applyFont="1" applyFill="1" applyBorder="1" applyAlignment="1">
      <alignment horizontal="center" vertical="center" wrapText="1"/>
    </xf>
    <xf numFmtId="0" fontId="40" fillId="0" borderId="43" xfId="41" applyNumberFormat="1" applyFont="1" applyFill="1" applyBorder="1" applyAlignment="1">
      <alignment horizontal="center" vertical="center" wrapText="1"/>
    </xf>
    <xf numFmtId="0" fontId="40" fillId="0" borderId="36" xfId="41" applyNumberFormat="1" applyFont="1" applyFill="1" applyBorder="1" applyAlignment="1">
      <alignment horizontal="center" vertical="center"/>
    </xf>
    <xf numFmtId="0" fontId="40" fillId="0" borderId="36" xfId="41" applyNumberFormat="1" applyFont="1" applyFill="1" applyBorder="1" applyAlignment="1" applyProtection="1">
      <alignment vertical="center" shrinkToFit="1"/>
      <protection locked="0"/>
    </xf>
    <xf numFmtId="0" fontId="40" fillId="0" borderId="36" xfId="41" applyNumberFormat="1" applyFont="1" applyFill="1" applyBorder="1" applyAlignment="1">
      <alignment horizontal="center" vertical="center" shrinkToFit="1"/>
    </xf>
    <xf numFmtId="0" fontId="14" fillId="0" borderId="50" xfId="41" applyNumberFormat="1" applyFont="1" applyFill="1" applyBorder="1" applyAlignment="1">
      <alignment horizontal="center" vertical="center" wrapText="1"/>
    </xf>
    <xf numFmtId="0" fontId="14" fillId="0" borderId="0" xfId="41" applyNumberFormat="1" applyFont="1" applyFill="1" applyBorder="1" applyAlignment="1">
      <alignment horizontal="center" vertical="center"/>
    </xf>
    <xf numFmtId="0" fontId="14" fillId="0" borderId="7" xfId="41" applyNumberFormat="1" applyFont="1" applyFill="1" applyBorder="1" applyAlignment="1">
      <alignment horizontal="center" vertical="center"/>
    </xf>
    <xf numFmtId="0" fontId="40" fillId="0" borderId="6" xfId="41" applyNumberFormat="1" applyFont="1" applyFill="1" applyBorder="1" applyAlignment="1" applyProtection="1">
      <alignment vertical="center" wrapText="1"/>
      <protection locked="0"/>
    </xf>
    <xf numFmtId="0" fontId="40" fillId="0" borderId="0" xfId="41" applyNumberFormat="1" applyFont="1" applyFill="1" applyBorder="1" applyAlignment="1" applyProtection="1">
      <alignment vertical="center" wrapText="1"/>
      <protection locked="0"/>
    </xf>
    <xf numFmtId="0" fontId="40" fillId="0" borderId="52" xfId="41" applyNumberFormat="1" applyFont="1" applyFill="1" applyBorder="1" applyAlignment="1" applyProtection="1">
      <alignment vertical="center" wrapText="1"/>
      <protection locked="0"/>
    </xf>
    <xf numFmtId="0" fontId="40" fillId="0" borderId="36" xfId="3" applyNumberFormat="1" applyFont="1" applyFill="1" applyBorder="1" applyAlignment="1">
      <alignment horizontal="left" vertical="center" shrinkToFit="1"/>
    </xf>
    <xf numFmtId="0" fontId="40" fillId="0" borderId="36" xfId="41" applyNumberFormat="1" applyFont="1" applyFill="1" applyBorder="1" applyAlignment="1">
      <alignment horizontal="left" vertical="center"/>
    </xf>
    <xf numFmtId="0" fontId="40" fillId="0" borderId="41" xfId="3" applyNumberFormat="1" applyFont="1" applyFill="1" applyBorder="1" applyAlignment="1">
      <alignment horizontal="left" vertical="center" shrinkToFit="1"/>
    </xf>
    <xf numFmtId="0" fontId="40" fillId="0" borderId="41" xfId="3" applyNumberFormat="1" applyFont="1" applyFill="1" applyBorder="1" applyAlignment="1">
      <alignment horizontal="left" vertical="center" wrapText="1"/>
    </xf>
    <xf numFmtId="0" fontId="14" fillId="0" borderId="41" xfId="41" applyNumberFormat="1" applyFont="1" applyFill="1" applyBorder="1" applyAlignment="1" applyProtection="1">
      <alignment vertical="center"/>
      <protection locked="0"/>
    </xf>
    <xf numFmtId="0" fontId="40" fillId="0" borderId="54" xfId="41" applyNumberFormat="1" applyFont="1" applyFill="1" applyBorder="1" applyAlignment="1">
      <alignment horizontal="center" vertical="center" wrapText="1"/>
    </xf>
    <xf numFmtId="0" fontId="40" fillId="0" borderId="58" xfId="41" applyNumberFormat="1" applyFont="1" applyFill="1" applyBorder="1" applyAlignment="1">
      <alignment horizontal="center" vertical="center"/>
    </xf>
    <xf numFmtId="0" fontId="40" fillId="0" borderId="103" xfId="41" applyNumberFormat="1" applyFont="1" applyFill="1" applyBorder="1" applyAlignment="1">
      <alignment horizontal="center" vertical="center"/>
    </xf>
    <xf numFmtId="0" fontId="40" fillId="0" borderId="56" xfId="41" applyNumberFormat="1" applyFont="1" applyFill="1" applyBorder="1" applyAlignment="1">
      <alignment horizontal="center" vertical="center"/>
    </xf>
    <xf numFmtId="0" fontId="40" fillId="0" borderId="54" xfId="41" applyNumberFormat="1" applyFont="1" applyFill="1" applyBorder="1" applyAlignment="1">
      <alignment horizontal="center" vertical="center"/>
    </xf>
    <xf numFmtId="0" fontId="40" fillId="0" borderId="55" xfId="41" applyNumberFormat="1" applyFont="1" applyFill="1" applyBorder="1" applyAlignment="1">
      <alignment horizontal="center" vertical="center"/>
    </xf>
    <xf numFmtId="0" fontId="40" fillId="0" borderId="53" xfId="41" applyNumberFormat="1" applyFont="1" applyFill="1" applyBorder="1" applyAlignment="1">
      <alignment horizontal="center" vertical="center" shrinkToFit="1"/>
    </xf>
    <xf numFmtId="0" fontId="40" fillId="0" borderId="54" xfId="41" applyNumberFormat="1" applyFont="1" applyFill="1" applyBorder="1" applyAlignment="1">
      <alignment horizontal="center" vertical="center" shrinkToFit="1"/>
    </xf>
    <xf numFmtId="0" fontId="40" fillId="0" borderId="55" xfId="41" applyNumberFormat="1" applyFont="1" applyFill="1" applyBorder="1" applyAlignment="1">
      <alignment horizontal="center" vertical="center" shrinkToFit="1"/>
    </xf>
    <xf numFmtId="0" fontId="95" fillId="0" borderId="54" xfId="41" applyNumberFormat="1" applyFont="1" applyFill="1" applyBorder="1" applyAlignment="1">
      <alignment horizontal="center" vertical="center" wrapText="1"/>
    </xf>
    <xf numFmtId="0" fontId="40" fillId="0" borderId="53" xfId="41" applyNumberFormat="1" applyFont="1" applyFill="1" applyBorder="1" applyAlignment="1">
      <alignment horizontal="center" vertical="center"/>
    </xf>
    <xf numFmtId="58" fontId="40" fillId="0" borderId="56" xfId="41" applyNumberFormat="1" applyFont="1" applyFill="1" applyBorder="1" applyAlignment="1">
      <alignment horizontal="distributed" vertical="center" indent="1" shrinkToFit="1"/>
    </xf>
    <xf numFmtId="58" fontId="40" fillId="0" borderId="54" xfId="41" applyNumberFormat="1" applyFont="1" applyFill="1" applyBorder="1" applyAlignment="1">
      <alignment horizontal="distributed" vertical="center" indent="1" shrinkToFit="1"/>
    </xf>
    <xf numFmtId="0" fontId="40" fillId="0" borderId="54" xfId="41" applyNumberFormat="1" applyFont="1" applyBorder="1" applyAlignment="1" applyProtection="1">
      <alignment horizontal="center" vertical="center"/>
      <protection locked="0"/>
    </xf>
    <xf numFmtId="58" fontId="40" fillId="0" borderId="56" xfId="41" applyNumberFormat="1" applyFont="1" applyFill="1" applyBorder="1" applyAlignment="1" applyProtection="1">
      <alignment horizontal="center" vertical="center" shrinkToFit="1"/>
      <protection locked="0"/>
    </xf>
    <xf numFmtId="58" fontId="40" fillId="0" borderId="54" xfId="41" applyNumberFormat="1" applyFont="1" applyFill="1" applyBorder="1" applyAlignment="1" applyProtection="1">
      <alignment horizontal="center" vertical="center" shrinkToFit="1"/>
      <protection locked="0"/>
    </xf>
    <xf numFmtId="0" fontId="40" fillId="0" borderId="54" xfId="41" applyNumberFormat="1" applyFont="1" applyFill="1" applyBorder="1" applyAlignment="1" applyProtection="1">
      <alignment horizontal="center" vertical="center" wrapText="1"/>
      <protection locked="0"/>
    </xf>
    <xf numFmtId="0" fontId="40" fillId="0" borderId="60" xfId="41" applyNumberFormat="1" applyFont="1" applyFill="1" applyBorder="1" applyAlignment="1" applyProtection="1">
      <alignment horizontal="center" vertical="center" wrapText="1"/>
      <protection locked="0"/>
    </xf>
    <xf numFmtId="0" fontId="40" fillId="0" borderId="38" xfId="41" applyNumberFormat="1" applyFont="1" applyFill="1" applyBorder="1" applyAlignment="1" applyProtection="1">
      <alignment horizontal="center" vertical="center" wrapText="1"/>
      <protection locked="0"/>
    </xf>
    <xf numFmtId="0" fontId="40" fillId="0" borderId="63" xfId="41" applyNumberFormat="1" applyFont="1" applyFill="1" applyBorder="1" applyAlignment="1" applyProtection="1">
      <alignment horizontal="center" vertical="center" wrapText="1"/>
      <protection locked="0"/>
    </xf>
    <xf numFmtId="0" fontId="40" fillId="0" borderId="12" xfId="41" applyNumberFormat="1" applyFont="1" applyFill="1" applyBorder="1" applyAlignment="1" applyProtection="1">
      <alignment horizontal="center" vertical="center" wrapText="1"/>
      <protection locked="0"/>
    </xf>
    <xf numFmtId="0" fontId="40" fillId="0" borderId="28" xfId="41" applyNumberFormat="1" applyFont="1" applyFill="1" applyBorder="1" applyAlignment="1" applyProtection="1">
      <alignment horizontal="center" vertical="center" wrapText="1"/>
      <protection locked="0"/>
    </xf>
    <xf numFmtId="0" fontId="40" fillId="0" borderId="66" xfId="41" applyNumberFormat="1" applyFont="1" applyFill="1" applyBorder="1" applyAlignment="1" applyProtection="1">
      <alignment horizontal="center" vertical="center" wrapText="1"/>
      <protection locked="0"/>
    </xf>
    <xf numFmtId="0" fontId="40" fillId="0" borderId="10" xfId="41" applyNumberFormat="1" applyFont="1" applyFill="1" applyBorder="1" applyAlignment="1" applyProtection="1">
      <alignment horizontal="center" vertical="center" wrapText="1"/>
      <protection locked="0"/>
    </xf>
    <xf numFmtId="0" fontId="40" fillId="0" borderId="2" xfId="41" applyNumberFormat="1" applyFont="1" applyFill="1" applyBorder="1" applyAlignment="1" applyProtection="1">
      <alignment horizontal="center" vertical="center" wrapText="1"/>
      <protection locked="0"/>
    </xf>
    <xf numFmtId="0" fontId="40" fillId="0" borderId="67" xfId="41" applyNumberFormat="1" applyFont="1" applyFill="1" applyBorder="1" applyAlignment="1" applyProtection="1">
      <alignment horizontal="center" vertical="center" wrapText="1"/>
      <protection locked="0"/>
    </xf>
    <xf numFmtId="0" fontId="40" fillId="0" borderId="75" xfId="41" applyNumberFormat="1" applyFont="1" applyFill="1" applyBorder="1" applyAlignment="1" applyProtection="1">
      <alignment horizontal="center" vertical="center" wrapText="1"/>
      <protection locked="0"/>
    </xf>
    <xf numFmtId="0" fontId="40" fillId="0" borderId="43" xfId="41" applyNumberFormat="1" applyFont="1" applyFill="1" applyBorder="1" applyAlignment="1" applyProtection="1">
      <alignment horizontal="center" vertical="center" wrapText="1"/>
      <protection locked="0"/>
    </xf>
    <xf numFmtId="0" fontId="40" fillId="0" borderId="110" xfId="41" applyNumberFormat="1" applyFont="1" applyFill="1" applyBorder="1" applyAlignment="1" applyProtection="1">
      <alignment horizontal="center" vertical="center" wrapText="1"/>
      <protection locked="0"/>
    </xf>
    <xf numFmtId="0" fontId="174" fillId="0" borderId="56" xfId="3" applyFont="1" applyFill="1" applyBorder="1" applyAlignment="1">
      <alignment horizontal="center" vertical="center" shrinkToFit="1"/>
    </xf>
    <xf numFmtId="0" fontId="102" fillId="0" borderId="54" xfId="3" applyFont="1" applyFill="1" applyBorder="1" applyAlignment="1">
      <alignment horizontal="center" vertical="center" shrinkToFit="1"/>
    </xf>
    <xf numFmtId="0" fontId="102" fillId="0" borderId="55" xfId="3" applyFont="1" applyFill="1" applyBorder="1" applyAlignment="1">
      <alignment horizontal="center" vertical="center" shrinkToFit="1"/>
    </xf>
    <xf numFmtId="0" fontId="102" fillId="0" borderId="56" xfId="3" applyFont="1" applyFill="1" applyBorder="1" applyAlignment="1">
      <alignment horizontal="center" vertical="center" wrapText="1" shrinkToFit="1"/>
    </xf>
    <xf numFmtId="0" fontId="102" fillId="0" borderId="57" xfId="3" applyFont="1" applyFill="1" applyBorder="1" applyAlignment="1">
      <alignment horizontal="center" vertical="center" shrinkToFit="1"/>
    </xf>
    <xf numFmtId="0" fontId="40" fillId="0" borderId="35" xfId="41" applyNumberFormat="1" applyFont="1" applyFill="1" applyBorder="1" applyAlignment="1">
      <alignment horizontal="center" vertical="center" wrapText="1"/>
    </xf>
    <xf numFmtId="0" fontId="40" fillId="0" borderId="36" xfId="41" applyNumberFormat="1" applyFont="1" applyFill="1" applyBorder="1" applyAlignment="1">
      <alignment horizontal="center" vertical="center" wrapText="1"/>
    </xf>
    <xf numFmtId="0" fontId="40" fillId="0" borderId="37" xfId="41" applyNumberFormat="1" applyFont="1" applyFill="1" applyBorder="1" applyAlignment="1">
      <alignment horizontal="center" vertical="center" wrapText="1"/>
    </xf>
    <xf numFmtId="0" fontId="40" fillId="0" borderId="50" xfId="41" applyNumberFormat="1" applyFont="1" applyFill="1" applyBorder="1" applyAlignment="1">
      <alignment horizontal="center" vertical="center" wrapText="1"/>
    </xf>
    <xf numFmtId="0" fontId="40" fillId="0" borderId="0" xfId="41" applyNumberFormat="1" applyFont="1" applyFill="1" applyBorder="1" applyAlignment="1">
      <alignment horizontal="center" vertical="center" wrapText="1"/>
    </xf>
    <xf numFmtId="0" fontId="40" fillId="0" borderId="7" xfId="41" applyNumberFormat="1" applyFont="1" applyFill="1" applyBorder="1" applyAlignment="1">
      <alignment horizontal="center" vertical="center" wrapText="1"/>
    </xf>
    <xf numFmtId="0" fontId="40" fillId="0" borderId="40" xfId="41" applyNumberFormat="1" applyFont="1" applyFill="1" applyBorder="1" applyAlignment="1">
      <alignment horizontal="center" vertical="center" wrapText="1"/>
    </xf>
    <xf numFmtId="0" fontId="40" fillId="0" borderId="41" xfId="41" applyNumberFormat="1" applyFont="1" applyFill="1" applyBorder="1" applyAlignment="1">
      <alignment horizontal="center" vertical="center" wrapText="1"/>
    </xf>
    <xf numFmtId="0" fontId="40" fillId="0" borderId="42" xfId="41" applyNumberFormat="1" applyFont="1" applyFill="1" applyBorder="1" applyAlignment="1">
      <alignment horizontal="center" vertical="center" wrapText="1"/>
    </xf>
    <xf numFmtId="0" fontId="141" fillId="0" borderId="51" xfId="3" applyFont="1" applyFill="1" applyBorder="1" applyAlignment="1">
      <alignment horizontal="left" vertical="center" wrapText="1" shrinkToFit="1"/>
    </xf>
    <xf numFmtId="0" fontId="141" fillId="0" borderId="41" xfId="3" applyFont="1" applyFill="1" applyBorder="1" applyAlignment="1">
      <alignment horizontal="left" vertical="center" wrapText="1" shrinkToFit="1"/>
    </xf>
    <xf numFmtId="0" fontId="141" fillId="0" borderId="42" xfId="3" applyFont="1" applyFill="1" applyBorder="1" applyAlignment="1">
      <alignment horizontal="left" vertical="center" wrapText="1" shrinkToFit="1"/>
    </xf>
    <xf numFmtId="0" fontId="13" fillId="3" borderId="108" xfId="48" applyNumberFormat="1" applyFont="1" applyFill="1" applyBorder="1" applyAlignment="1">
      <alignment horizontal="left" vertical="center" wrapText="1"/>
    </xf>
    <xf numFmtId="0" fontId="13" fillId="3" borderId="4" xfId="48" applyNumberFormat="1" applyFont="1" applyFill="1" applyBorder="1" applyAlignment="1">
      <alignment horizontal="left" vertical="center" wrapText="1"/>
    </xf>
    <xf numFmtId="0" fontId="13" fillId="3" borderId="107" xfId="48" applyNumberFormat="1" applyFont="1" applyFill="1" applyBorder="1" applyAlignment="1">
      <alignment horizontal="left" vertical="center" wrapText="1"/>
    </xf>
    <xf numFmtId="0" fontId="13" fillId="3" borderId="62" xfId="48" applyNumberFormat="1" applyFont="1" applyFill="1" applyBorder="1" applyAlignment="1">
      <alignment horizontal="left" vertical="center" wrapText="1"/>
    </xf>
    <xf numFmtId="0" fontId="40" fillId="0" borderId="92" xfId="41" applyNumberFormat="1" applyFont="1" applyFill="1" applyBorder="1" applyAlignment="1">
      <alignment horizontal="center" vertical="center"/>
    </xf>
    <xf numFmtId="0" fontId="40" fillId="0" borderId="38" xfId="41" applyNumberFormat="1" applyFont="1" applyFill="1" applyBorder="1" applyAlignment="1">
      <alignment horizontal="center" vertical="center"/>
    </xf>
    <xf numFmtId="0" fontId="40" fillId="0" borderId="96" xfId="41" applyNumberFormat="1" applyFont="1" applyFill="1" applyBorder="1" applyAlignment="1">
      <alignment horizontal="center" vertical="center"/>
    </xf>
    <xf numFmtId="0" fontId="40" fillId="0" borderId="43" xfId="41" applyNumberFormat="1" applyFont="1" applyFill="1" applyBorder="1" applyAlignment="1">
      <alignment horizontal="center" vertical="center"/>
    </xf>
    <xf numFmtId="0" fontId="12" fillId="0" borderId="93" xfId="41" applyNumberFormat="1" applyFont="1" applyFill="1" applyBorder="1" applyAlignment="1">
      <alignment horizontal="left" vertical="center"/>
    </xf>
    <xf numFmtId="0" fontId="12" fillId="0" borderId="27" xfId="41" applyNumberFormat="1" applyFont="1" applyFill="1" applyBorder="1" applyAlignment="1">
      <alignment horizontal="left" vertical="center"/>
    </xf>
    <xf numFmtId="0" fontId="12" fillId="0" borderId="94" xfId="41" applyNumberFormat="1" applyFont="1" applyFill="1" applyBorder="1" applyAlignment="1">
      <alignment horizontal="left" vertical="center"/>
    </xf>
    <xf numFmtId="0" fontId="40" fillId="0" borderId="103" xfId="41" applyFont="1" applyBorder="1" applyAlignment="1">
      <alignment horizontal="center" vertical="center"/>
    </xf>
    <xf numFmtId="0" fontId="26" fillId="0" borderId="0" xfId="41" applyNumberFormat="1" applyFont="1" applyFill="1" applyBorder="1" applyAlignment="1">
      <alignment horizontal="center" vertical="center"/>
    </xf>
    <xf numFmtId="0" fontId="13" fillId="0" borderId="1" xfId="41" applyNumberFormat="1" applyFont="1" applyFill="1" applyBorder="1" applyAlignment="1">
      <alignment horizontal="center" vertical="center"/>
    </xf>
    <xf numFmtId="0" fontId="40" fillId="0" borderId="1" xfId="41" applyNumberFormat="1" applyFont="1" applyFill="1" applyBorder="1" applyAlignment="1">
      <alignment horizontal="left" vertical="center"/>
    </xf>
    <xf numFmtId="0" fontId="40" fillId="0" borderId="47" xfId="41" applyNumberFormat="1" applyFont="1" applyFill="1" applyBorder="1" applyAlignment="1">
      <alignment horizontal="left" vertical="center" indent="1"/>
    </xf>
    <xf numFmtId="0" fontId="40" fillId="0" borderId="36" xfId="41" applyNumberFormat="1" applyFont="1" applyFill="1" applyBorder="1" applyAlignment="1">
      <alignment horizontal="left" vertical="center" indent="1"/>
    </xf>
    <xf numFmtId="0" fontId="40" fillId="0" borderId="36" xfId="0" applyFont="1" applyFill="1" applyBorder="1" applyAlignment="1" applyProtection="1">
      <alignment horizontal="left" vertical="center" shrinkToFit="1"/>
      <protection locked="0"/>
    </xf>
    <xf numFmtId="0" fontId="40" fillId="0" borderId="63" xfId="41" applyNumberFormat="1" applyFont="1" applyFill="1" applyBorder="1" applyAlignment="1">
      <alignment horizontal="center" vertical="center" wrapText="1"/>
    </xf>
    <xf numFmtId="0" fontId="40" fillId="0" borderId="71" xfId="41" applyNumberFormat="1" applyFont="1" applyFill="1" applyBorder="1" applyAlignment="1">
      <alignment horizontal="center" vertical="center" wrapText="1"/>
    </xf>
    <xf numFmtId="0" fontId="40" fillId="0" borderId="26" xfId="41" applyNumberFormat="1" applyFont="1" applyFill="1" applyBorder="1" applyAlignment="1">
      <alignment horizontal="center" vertical="center" wrapText="1"/>
    </xf>
    <xf numFmtId="0" fontId="40" fillId="0" borderId="64" xfId="41" applyNumberFormat="1" applyFont="1" applyFill="1" applyBorder="1" applyAlignment="1">
      <alignment horizontal="center" vertical="center" wrapText="1"/>
    </xf>
    <xf numFmtId="0" fontId="40" fillId="0" borderId="51" xfId="41" applyNumberFormat="1" applyFont="1" applyFill="1" applyBorder="1" applyAlignment="1">
      <alignment horizontal="left" vertical="center" indent="1" shrinkToFit="1"/>
    </xf>
    <xf numFmtId="0" fontId="40" fillId="0" borderId="41" xfId="41" applyNumberFormat="1" applyFont="1" applyFill="1" applyBorder="1" applyAlignment="1">
      <alignment horizontal="left" vertical="center" indent="1" shrinkToFit="1"/>
    </xf>
    <xf numFmtId="0" fontId="40" fillId="0" borderId="41" xfId="0" applyFont="1" applyFill="1" applyBorder="1" applyAlignment="1">
      <alignment horizontal="left" vertical="center" shrinkToFit="1"/>
    </xf>
    <xf numFmtId="0" fontId="40" fillId="0" borderId="57" xfId="41" applyNumberFormat="1" applyFont="1" applyFill="1" applyBorder="1" applyAlignment="1">
      <alignment horizontal="center" vertical="center" shrinkToFit="1"/>
    </xf>
    <xf numFmtId="0" fontId="102" fillId="0" borderId="54" xfId="3" applyFont="1" applyFill="1" applyBorder="1" applyAlignment="1">
      <alignment horizontal="center" vertical="center" wrapText="1" shrinkToFit="1"/>
    </xf>
    <xf numFmtId="0" fontId="102" fillId="0" borderId="55" xfId="3" applyFont="1" applyFill="1" applyBorder="1" applyAlignment="1">
      <alignment horizontal="center" vertical="center" wrapText="1" shrinkToFit="1"/>
    </xf>
    <xf numFmtId="0" fontId="141" fillId="0" borderId="56" xfId="3" applyFont="1" applyFill="1" applyBorder="1" applyAlignment="1">
      <alignment horizontal="left" vertical="center" wrapText="1" shrinkToFit="1"/>
    </xf>
    <xf numFmtId="0" fontId="141" fillId="0" borderId="54" xfId="3" applyFont="1" applyFill="1" applyBorder="1" applyAlignment="1">
      <alignment horizontal="left" vertical="center" wrapText="1" shrinkToFit="1"/>
    </xf>
    <xf numFmtId="0" fontId="141" fillId="0" borderId="55" xfId="3" applyFont="1" applyFill="1" applyBorder="1" applyAlignment="1">
      <alignment horizontal="left" vertical="center" wrapText="1" shrinkToFit="1"/>
    </xf>
    <xf numFmtId="0" fontId="102" fillId="0" borderId="57" xfId="3" applyFont="1" applyFill="1" applyBorder="1" applyAlignment="1">
      <alignment horizontal="center" vertical="center" wrapText="1" shrinkToFit="1"/>
    </xf>
    <xf numFmtId="0" fontId="40" fillId="0" borderId="56" xfId="41" applyNumberFormat="1" applyFont="1" applyFill="1" applyBorder="1" applyAlignment="1">
      <alignment horizontal="left" vertical="center" indent="1"/>
    </xf>
    <xf numFmtId="0" fontId="40" fillId="0" borderId="54" xfId="41" applyNumberFormat="1" applyFont="1" applyFill="1" applyBorder="1" applyAlignment="1">
      <alignment horizontal="left" vertical="center" indent="1"/>
    </xf>
    <xf numFmtId="0" fontId="40" fillId="0" borderId="55" xfId="41" applyNumberFormat="1" applyFont="1" applyFill="1" applyBorder="1" applyAlignment="1">
      <alignment horizontal="left" vertical="center" indent="1"/>
    </xf>
    <xf numFmtId="0" fontId="40" fillId="0" borderId="56" xfId="41" applyNumberFormat="1" applyFont="1" applyFill="1" applyBorder="1" applyAlignment="1">
      <alignment horizontal="left" vertical="center" indent="1" shrinkToFit="1"/>
    </xf>
    <xf numFmtId="0" fontId="40" fillId="0" borderId="54" xfId="41" applyNumberFormat="1" applyFont="1" applyFill="1" applyBorder="1" applyAlignment="1">
      <alignment horizontal="left" vertical="center" indent="1" shrinkToFit="1"/>
    </xf>
    <xf numFmtId="0" fontId="122" fillId="0" borderId="5" xfId="46" applyFont="1" applyBorder="1" applyAlignment="1" applyProtection="1">
      <alignment horizontal="center" vertical="center"/>
      <protection locked="0"/>
    </xf>
    <xf numFmtId="0" fontId="122" fillId="0" borderId="0" xfId="46" applyFont="1" applyBorder="1" applyAlignment="1" applyProtection="1">
      <alignment horizontal="center" vertical="center"/>
      <protection locked="0"/>
    </xf>
    <xf numFmtId="0" fontId="122" fillId="0" borderId="3" xfId="46" applyFont="1" applyBorder="1" applyAlignment="1">
      <alignment horizontal="center" vertical="center"/>
    </xf>
    <xf numFmtId="0" fontId="122" fillId="0" borderId="10" xfId="46" applyFont="1" applyBorder="1" applyAlignment="1">
      <alignment horizontal="center" vertical="center"/>
    </xf>
    <xf numFmtId="0" fontId="122" fillId="0" borderId="0" xfId="46" applyFont="1" applyAlignment="1">
      <alignment vertical="center" wrapText="1"/>
    </xf>
    <xf numFmtId="0" fontId="122" fillId="0" borderId="0" xfId="46" applyFont="1" applyAlignment="1">
      <alignment vertical="center"/>
    </xf>
    <xf numFmtId="0" fontId="40" fillId="0" borderId="3" xfId="41" applyNumberFormat="1" applyFont="1" applyFill="1" applyBorder="1" applyAlignment="1" applyProtection="1">
      <alignment horizontal="center" vertical="center" wrapText="1"/>
      <protection locked="0"/>
    </xf>
    <xf numFmtId="0" fontId="40" fillId="0" borderId="4" xfId="41" applyNumberFormat="1" applyFont="1" applyFill="1" applyBorder="1" applyAlignment="1" applyProtection="1">
      <alignment horizontal="center" vertical="center" wrapText="1"/>
      <protection locked="0"/>
    </xf>
    <xf numFmtId="0" fontId="40" fillId="0" borderId="2" xfId="41" applyNumberFormat="1" applyFont="1" applyFill="1" applyBorder="1" applyAlignment="1" applyProtection="1">
      <alignment horizontal="left" vertical="center" wrapText="1"/>
      <protection locked="0"/>
    </xf>
    <xf numFmtId="0" fontId="122" fillId="0" borderId="2" xfId="46" applyFont="1" applyBorder="1" applyAlignment="1">
      <alignment horizontal="center" vertical="center"/>
    </xf>
    <xf numFmtId="0" fontId="122" fillId="0" borderId="2" xfId="46" applyFont="1" applyBorder="1" applyAlignment="1">
      <alignment horizontal="center" vertical="center" wrapText="1"/>
    </xf>
    <xf numFmtId="0" fontId="122" fillId="0" borderId="3" xfId="3" applyFont="1" applyBorder="1" applyAlignment="1">
      <alignment horizontal="center" vertical="center"/>
    </xf>
    <xf numFmtId="0" fontId="122" fillId="0" borderId="4" xfId="3" applyFont="1" applyBorder="1" applyAlignment="1">
      <alignment horizontal="center" vertical="center"/>
    </xf>
    <xf numFmtId="0" fontId="122" fillId="0" borderId="10" xfId="3" applyFont="1" applyBorder="1" applyAlignment="1">
      <alignment horizontal="center" vertical="center"/>
    </xf>
    <xf numFmtId="0" fontId="122" fillId="0" borderId="11" xfId="3" applyFont="1" applyBorder="1" applyAlignment="1">
      <alignment horizontal="left" vertical="center"/>
    </xf>
    <xf numFmtId="0" fontId="122" fillId="0" borderId="1" xfId="3" applyFont="1" applyBorder="1" applyAlignment="1">
      <alignment horizontal="left" vertical="center"/>
    </xf>
    <xf numFmtId="0" fontId="122" fillId="0" borderId="12" xfId="3" applyFont="1" applyBorder="1" applyAlignment="1">
      <alignment horizontal="left" vertical="center"/>
    </xf>
    <xf numFmtId="0" fontId="124" fillId="0" borderId="0" xfId="46" applyFont="1" applyAlignment="1">
      <alignment horizontal="center" vertical="center"/>
    </xf>
    <xf numFmtId="0" fontId="122" fillId="0" borderId="1" xfId="46" applyFont="1" applyBorder="1" applyAlignment="1">
      <alignment horizontal="center" vertical="center"/>
    </xf>
    <xf numFmtId="58" fontId="11" fillId="0" borderId="1" xfId="0" applyNumberFormat="1" applyFont="1" applyFill="1" applyBorder="1" applyAlignment="1">
      <alignment horizontal="left" vertical="center" shrinkToFit="1"/>
    </xf>
    <xf numFmtId="0" fontId="0" fillId="0" borderId="3" xfId="0" applyFont="1" applyFill="1" applyBorder="1" applyAlignment="1">
      <alignment horizontal="left" shrinkToFit="1"/>
    </xf>
    <xf numFmtId="0" fontId="0" fillId="0" borderId="4" xfId="0" applyFont="1" applyFill="1" applyBorder="1" applyAlignment="1">
      <alignment horizontal="left" shrinkToFit="1"/>
    </xf>
    <xf numFmtId="0" fontId="0" fillId="0" borderId="10" xfId="0" applyFont="1" applyFill="1" applyBorder="1" applyAlignment="1">
      <alignment horizontal="left" shrinkToFit="1"/>
    </xf>
    <xf numFmtId="0" fontId="122" fillId="0" borderId="2" xfId="3" applyFont="1" applyBorder="1" applyAlignment="1">
      <alignment horizontal="center" vertical="center"/>
    </xf>
    <xf numFmtId="0" fontId="122" fillId="0" borderId="2" xfId="3" applyFont="1" applyBorder="1" applyAlignment="1">
      <alignment horizontal="left" vertical="center"/>
    </xf>
    <xf numFmtId="0" fontId="124" fillId="0" borderId="0" xfId="62" applyFont="1" applyAlignment="1">
      <alignment horizontal="center" vertical="center"/>
    </xf>
    <xf numFmtId="0" fontId="122" fillId="0" borderId="1" xfId="62" applyFont="1" applyBorder="1" applyAlignment="1">
      <alignment horizontal="center" vertical="center"/>
    </xf>
    <xf numFmtId="0" fontId="122" fillId="0" borderId="3" xfId="3" applyFont="1" applyBorder="1" applyAlignment="1">
      <alignment horizontal="left" vertical="center"/>
    </xf>
    <xf numFmtId="0" fontId="122" fillId="0" borderId="4" xfId="3" applyFont="1" applyBorder="1" applyAlignment="1">
      <alignment horizontal="left" vertical="center"/>
    </xf>
    <xf numFmtId="0" fontId="122" fillId="0" borderId="10" xfId="3" applyFont="1" applyBorder="1" applyAlignment="1">
      <alignment horizontal="left" vertical="center"/>
    </xf>
    <xf numFmtId="0" fontId="1" fillId="0" borderId="4" xfId="62" applyBorder="1" applyAlignment="1">
      <alignment vertical="center"/>
    </xf>
    <xf numFmtId="0" fontId="1" fillId="0" borderId="3" xfId="62" applyBorder="1" applyAlignment="1">
      <alignment horizontal="left" vertical="center"/>
    </xf>
    <xf numFmtId="0" fontId="1" fillId="0" borderId="4" xfId="62" applyBorder="1" applyAlignment="1">
      <alignment horizontal="left" vertical="center"/>
    </xf>
    <xf numFmtId="0" fontId="1" fillId="0" borderId="10" xfId="62" applyBorder="1" applyAlignment="1">
      <alignment horizontal="left" vertical="center"/>
    </xf>
    <xf numFmtId="0" fontId="122" fillId="0" borderId="8" xfId="3" applyFont="1" applyBorder="1" applyAlignment="1">
      <alignment horizontal="center" vertical="center"/>
    </xf>
    <xf numFmtId="0" fontId="1" fillId="0" borderId="5" xfId="62" applyBorder="1" applyAlignment="1">
      <alignment vertical="center"/>
    </xf>
    <xf numFmtId="0" fontId="122" fillId="0" borderId="3" xfId="62" applyFont="1" applyBorder="1" applyAlignment="1">
      <alignment horizontal="center" vertical="center" wrapText="1"/>
    </xf>
    <xf numFmtId="0" fontId="122" fillId="0" borderId="4" xfId="62" applyFont="1" applyBorder="1" applyAlignment="1">
      <alignment horizontal="center" vertical="center" wrapText="1"/>
    </xf>
    <xf numFmtId="0" fontId="1" fillId="0" borderId="4" xfId="62" applyBorder="1" applyAlignment="1">
      <alignment horizontal="center" vertical="center"/>
    </xf>
    <xf numFmtId="0" fontId="1" fillId="0" borderId="10" xfId="62" applyBorder="1" applyAlignment="1">
      <alignment horizontal="center" vertical="center"/>
    </xf>
    <xf numFmtId="0" fontId="122" fillId="0" borderId="2" xfId="62" applyFont="1" applyBorder="1" applyAlignment="1">
      <alignment horizontal="center" vertical="center"/>
    </xf>
    <xf numFmtId="0" fontId="1" fillId="0" borderId="10" xfId="62" applyBorder="1" applyAlignment="1">
      <alignment horizontal="center" vertical="center" wrapText="1"/>
    </xf>
    <xf numFmtId="0" fontId="122" fillId="0" borderId="2" xfId="62" applyFont="1" applyBorder="1" applyAlignment="1">
      <alignment horizontal="center" vertical="center" wrapText="1"/>
    </xf>
    <xf numFmtId="0" fontId="92" fillId="0" borderId="2" xfId="62" applyFont="1" applyBorder="1" applyAlignment="1">
      <alignment horizontal="left" vertical="center" wrapText="1"/>
    </xf>
    <xf numFmtId="0" fontId="1" fillId="0" borderId="4" xfId="62" applyBorder="1" applyAlignment="1">
      <alignment vertical="center" wrapText="1"/>
    </xf>
    <xf numFmtId="0" fontId="1" fillId="0" borderId="10" xfId="62" applyBorder="1" applyAlignment="1">
      <alignment vertical="center" wrapText="1"/>
    </xf>
    <xf numFmtId="0" fontId="122" fillId="0" borderId="3" xfId="62" applyFont="1" applyBorder="1" applyAlignment="1">
      <alignment vertical="center" wrapText="1"/>
    </xf>
    <xf numFmtId="0" fontId="122" fillId="0" borderId="4" xfId="62" applyFont="1" applyBorder="1" applyAlignment="1">
      <alignment vertical="center" wrapText="1"/>
    </xf>
    <xf numFmtId="0" fontId="122" fillId="0" borderId="10" xfId="62" applyFont="1" applyBorder="1" applyAlignment="1">
      <alignment vertical="center" wrapText="1"/>
    </xf>
    <xf numFmtId="0" fontId="122" fillId="0" borderId="2" xfId="62" applyFont="1" applyBorder="1" applyAlignment="1">
      <alignment vertical="center" wrapText="1"/>
    </xf>
    <xf numFmtId="0" fontId="122" fillId="0" borderId="3" xfId="62" applyFont="1" applyBorder="1" applyAlignment="1">
      <alignment horizontal="center" vertical="center"/>
    </xf>
    <xf numFmtId="0" fontId="122" fillId="0" borderId="10" xfId="62" applyFont="1" applyBorder="1" applyAlignment="1">
      <alignment horizontal="center" vertical="center"/>
    </xf>
    <xf numFmtId="0" fontId="122" fillId="0" borderId="0" xfId="62" applyFont="1" applyAlignment="1">
      <alignment vertical="center" wrapText="1"/>
    </xf>
    <xf numFmtId="0" fontId="122" fillId="0" borderId="0" xfId="62" applyFont="1" applyAlignment="1">
      <alignment vertical="center"/>
    </xf>
    <xf numFmtId="0" fontId="149" fillId="0" borderId="188" xfId="64" applyFont="1" applyBorder="1" applyAlignment="1">
      <alignment horizontal="center" vertical="center" textRotation="255"/>
    </xf>
    <xf numFmtId="0" fontId="149" fillId="0" borderId="61" xfId="64" applyFont="1" applyBorder="1" applyAlignment="1">
      <alignment horizontal="center" vertical="center" textRotation="255"/>
    </xf>
    <xf numFmtId="0" fontId="149" fillId="0" borderId="72" xfId="64" applyFont="1" applyBorder="1" applyAlignment="1">
      <alignment horizontal="center" vertical="center" textRotation="255"/>
    </xf>
    <xf numFmtId="0" fontId="149" fillId="0" borderId="93" xfId="64" applyFont="1" applyBorder="1" applyAlignment="1">
      <alignment horizontal="left" vertical="center" wrapText="1"/>
    </xf>
    <xf numFmtId="0" fontId="149" fillId="0" borderId="27" xfId="64" applyFont="1" applyBorder="1" applyAlignment="1">
      <alignment horizontal="left" vertical="center" wrapText="1"/>
    </xf>
    <xf numFmtId="0" fontId="149" fillId="0" borderId="28" xfId="64" applyFont="1" applyBorder="1" applyAlignment="1">
      <alignment horizontal="left" vertical="center" wrapText="1"/>
    </xf>
    <xf numFmtId="0" fontId="149" fillId="0" borderId="26" xfId="64" applyFont="1" applyBorder="1" applyAlignment="1">
      <alignment horizontal="left" vertical="center" wrapText="1"/>
    </xf>
    <xf numFmtId="0" fontId="149" fillId="0" borderId="97" xfId="64" applyFont="1" applyBorder="1" applyAlignment="1">
      <alignment horizontal="left" vertical="center" wrapText="1"/>
    </xf>
    <xf numFmtId="0" fontId="144" fillId="0" borderId="41" xfId="63" applyFont="1" applyBorder="1" applyAlignment="1">
      <alignment horizontal="right" vertical="center"/>
    </xf>
    <xf numFmtId="0" fontId="149" fillId="0" borderId="188" xfId="64" applyFont="1" applyBorder="1" applyAlignment="1">
      <alignment horizontal="center" vertical="center" textRotation="255" wrapText="1"/>
    </xf>
    <xf numFmtId="0" fontId="149" fillId="0" borderId="61" xfId="64" applyFont="1" applyBorder="1" applyAlignment="1">
      <alignment horizontal="center" vertical="center" textRotation="255" wrapText="1"/>
    </xf>
    <xf numFmtId="0" fontId="149" fillId="0" borderId="72" xfId="64" applyFont="1" applyBorder="1" applyAlignment="1">
      <alignment horizontal="center" vertical="center" textRotation="255" wrapText="1"/>
    </xf>
    <xf numFmtId="0" fontId="11" fillId="0" borderId="36" xfId="0" applyFont="1" applyBorder="1" applyAlignment="1">
      <alignment horizontal="justify" vertical="center" wrapText="1"/>
    </xf>
    <xf numFmtId="0" fontId="62" fillId="0" borderId="0" xfId="0" applyFont="1" applyAlignment="1">
      <alignment horizontal="center" vertical="center"/>
    </xf>
    <xf numFmtId="0" fontId="11" fillId="0" borderId="41" xfId="0" applyFont="1" applyBorder="1" applyAlignment="1">
      <alignment horizontal="left" vertical="center" wrapText="1"/>
    </xf>
    <xf numFmtId="0" fontId="29" fillId="0" borderId="116" xfId="0" applyFont="1" applyBorder="1" applyAlignment="1">
      <alignment horizontal="center" vertical="center" wrapText="1"/>
    </xf>
    <xf numFmtId="0" fontId="29" fillId="0" borderId="119" xfId="0" applyFont="1" applyBorder="1" applyAlignment="1">
      <alignment horizontal="center" vertical="center" wrapText="1"/>
    </xf>
    <xf numFmtId="0" fontId="29" fillId="0" borderId="116" xfId="0" applyFont="1" applyBorder="1" applyAlignment="1">
      <alignment horizontal="left" vertical="top" wrapText="1"/>
    </xf>
    <xf numFmtId="0" fontId="29" fillId="0" borderId="119" xfId="0" applyFont="1" applyBorder="1" applyAlignment="1">
      <alignment horizontal="left" vertical="top" wrapText="1"/>
    </xf>
    <xf numFmtId="0" fontId="149" fillId="0" borderId="188" xfId="64" applyFont="1" applyFill="1" applyBorder="1" applyAlignment="1">
      <alignment horizontal="center" vertical="center" textRotation="255"/>
    </xf>
    <xf numFmtId="0" fontId="149" fillId="0" borderId="61" xfId="64" applyFont="1" applyFill="1" applyBorder="1" applyAlignment="1">
      <alignment horizontal="center" vertical="center" textRotation="255"/>
    </xf>
    <xf numFmtId="0" fontId="149" fillId="0" borderId="93" xfId="64" applyFont="1" applyFill="1" applyBorder="1" applyAlignment="1">
      <alignment horizontal="center" vertical="center" wrapText="1"/>
    </xf>
    <xf numFmtId="0" fontId="149" fillId="0" borderId="27" xfId="64" applyFont="1" applyFill="1" applyBorder="1" applyAlignment="1">
      <alignment horizontal="center" vertical="center" wrapText="1"/>
    </xf>
    <xf numFmtId="0" fontId="149" fillId="0" borderId="28" xfId="64" applyFont="1" applyFill="1" applyBorder="1" applyAlignment="1">
      <alignment horizontal="center" vertical="center" wrapText="1"/>
    </xf>
    <xf numFmtId="0" fontId="149" fillId="0" borderId="93" xfId="64" applyFont="1" applyFill="1" applyBorder="1" applyAlignment="1">
      <alignment horizontal="left" vertical="center" wrapText="1"/>
    </xf>
    <xf numFmtId="0" fontId="149" fillId="0" borderId="27" xfId="64" applyFont="1" applyFill="1" applyBorder="1" applyAlignment="1">
      <alignment horizontal="left" vertical="center" wrapText="1"/>
    </xf>
    <xf numFmtId="0" fontId="149" fillId="0" borderId="28" xfId="64" applyFont="1" applyFill="1" applyBorder="1" applyAlignment="1">
      <alignment horizontal="left" vertical="center" wrapText="1"/>
    </xf>
    <xf numFmtId="0" fontId="150" fillId="0" borderId="93" xfId="64" applyFont="1" applyFill="1" applyBorder="1" applyAlignment="1">
      <alignment horizontal="center" vertical="center" wrapText="1"/>
    </xf>
    <xf numFmtId="0" fontId="150" fillId="0" borderId="27" xfId="64" applyFont="1" applyFill="1" applyBorder="1" applyAlignment="1">
      <alignment horizontal="center" vertical="center" wrapText="1"/>
    </xf>
    <xf numFmtId="0" fontId="150" fillId="0" borderId="28" xfId="64" applyFont="1" applyFill="1" applyBorder="1" applyAlignment="1">
      <alignment horizontal="center" vertical="center" wrapText="1"/>
    </xf>
    <xf numFmtId="0" fontId="149" fillId="0" borderId="26" xfId="64" applyFont="1" applyFill="1" applyBorder="1" applyAlignment="1">
      <alignment horizontal="center" vertical="center" wrapText="1"/>
    </xf>
    <xf numFmtId="0" fontId="149" fillId="0" borderId="26" xfId="64" applyFont="1" applyFill="1" applyBorder="1" applyAlignment="1">
      <alignment horizontal="left" vertical="center" wrapText="1"/>
    </xf>
    <xf numFmtId="0" fontId="150" fillId="0" borderId="26" xfId="64" applyFont="1" applyFill="1" applyBorder="1" applyAlignment="1">
      <alignment horizontal="center" vertical="center" wrapText="1"/>
    </xf>
    <xf numFmtId="0" fontId="149" fillId="0" borderId="72" xfId="64" applyFont="1" applyFill="1" applyBorder="1" applyAlignment="1">
      <alignment horizontal="center" vertical="center" textRotation="255"/>
    </xf>
    <xf numFmtId="0" fontId="149" fillId="0" borderId="93" xfId="64" applyFont="1" applyFill="1" applyBorder="1" applyAlignment="1">
      <alignment vertical="center" wrapText="1"/>
    </xf>
    <xf numFmtId="0" fontId="149" fillId="0" borderId="27" xfId="64" applyFont="1" applyFill="1" applyBorder="1" applyAlignment="1">
      <alignment vertical="center" wrapText="1"/>
    </xf>
    <xf numFmtId="0" fontId="149" fillId="0" borderId="28" xfId="64" applyFont="1" applyFill="1" applyBorder="1" applyAlignment="1">
      <alignment vertical="center" wrapText="1"/>
    </xf>
    <xf numFmtId="0" fontId="149" fillId="0" borderId="26" xfId="64" applyFont="1" applyFill="1" applyBorder="1" applyAlignment="1">
      <alignment vertical="center" wrapText="1"/>
    </xf>
    <xf numFmtId="0" fontId="149" fillId="0" borderId="97" xfId="64" applyFont="1" applyFill="1" applyBorder="1" applyAlignment="1">
      <alignment vertical="center" wrapText="1"/>
    </xf>
    <xf numFmtId="0" fontId="149" fillId="0" borderId="97" xfId="64" applyFont="1" applyFill="1" applyBorder="1" applyAlignment="1">
      <alignment horizontal="left" vertical="center" wrapText="1"/>
    </xf>
    <xf numFmtId="0" fontId="150" fillId="0" borderId="97" xfId="64" applyFont="1" applyFill="1" applyBorder="1" applyAlignment="1">
      <alignment horizontal="center" vertical="center" wrapText="1"/>
    </xf>
    <xf numFmtId="0" fontId="149" fillId="0" borderId="121" xfId="64" applyFont="1" applyFill="1" applyBorder="1" applyAlignment="1">
      <alignment horizontal="left" vertical="center" wrapText="1"/>
    </xf>
    <xf numFmtId="0" fontId="13" fillId="0" borderId="80" xfId="0" applyFont="1" applyFill="1" applyBorder="1" applyAlignment="1" applyProtection="1">
      <alignment horizontal="center" vertical="top" textRotation="255" shrinkToFit="1"/>
      <protection locked="0"/>
    </xf>
    <xf numFmtId="0" fontId="13" fillId="0" borderId="83" xfId="0" applyFont="1" applyFill="1" applyBorder="1" applyAlignment="1" applyProtection="1">
      <alignment horizontal="center" vertical="top" textRotation="255" shrinkToFit="1"/>
      <protection locked="0"/>
    </xf>
    <xf numFmtId="31" fontId="101" fillId="0" borderId="0" xfId="0" applyNumberFormat="1" applyFont="1" applyFill="1" applyAlignment="1">
      <alignment horizontal="center" vertical="center"/>
    </xf>
    <xf numFmtId="58" fontId="101" fillId="0" borderId="0" xfId="0" applyNumberFormat="1" applyFont="1" applyFill="1" applyAlignment="1">
      <alignment horizontal="center" vertical="center" shrinkToFit="1"/>
    </xf>
    <xf numFmtId="0" fontId="15" fillId="0" borderId="0" xfId="0" applyNumberFormat="1" applyFont="1" applyFill="1" applyAlignment="1">
      <alignment horizontal="center" vertical="top" shrinkToFit="1"/>
    </xf>
    <xf numFmtId="0" fontId="41" fillId="0" borderId="0" xfId="0" applyFont="1" applyFill="1" applyAlignment="1">
      <alignment horizontal="center" vertical="center"/>
    </xf>
    <xf numFmtId="0" fontId="0" fillId="0" borderId="0" xfId="0" applyFont="1" applyFill="1" applyAlignment="1">
      <alignment horizontal="left" shrinkToFit="1"/>
    </xf>
    <xf numFmtId="0" fontId="13" fillId="0" borderId="81" xfId="0" applyFont="1" applyFill="1" applyBorder="1" applyAlignment="1" applyProtection="1">
      <alignment horizontal="center" vertical="top" textRotation="255" shrinkToFit="1"/>
      <protection locked="0"/>
    </xf>
    <xf numFmtId="0" fontId="13" fillId="0" borderId="84" xfId="0" applyFont="1" applyFill="1" applyBorder="1" applyAlignment="1" applyProtection="1">
      <alignment horizontal="center" vertical="top" textRotation="255" shrinkToFit="1"/>
      <protection locked="0"/>
    </xf>
    <xf numFmtId="0" fontId="13" fillId="0" borderId="26" xfId="0" applyFont="1" applyFill="1" applyBorder="1" applyAlignment="1">
      <alignment horizontal="center" vertical="center"/>
    </xf>
    <xf numFmtId="0" fontId="13" fillId="0" borderId="27" xfId="0" applyFont="1" applyFill="1" applyBorder="1" applyAlignment="1">
      <alignment horizontal="center" vertical="center"/>
    </xf>
    <xf numFmtId="0" fontId="13" fillId="0" borderId="28" xfId="0" applyFont="1" applyFill="1" applyBorder="1" applyAlignment="1">
      <alignment horizontal="center" vertical="center"/>
    </xf>
    <xf numFmtId="179" fontId="40" fillId="0" borderId="0" xfId="0" applyNumberFormat="1" applyFont="1" applyFill="1" applyBorder="1" applyAlignment="1">
      <alignment horizontal="center" wrapText="1"/>
    </xf>
    <xf numFmtId="179" fontId="40" fillId="0" borderId="41" xfId="0" applyNumberFormat="1" applyFont="1" applyFill="1" applyBorder="1" applyAlignment="1">
      <alignment horizontal="center" wrapText="1"/>
    </xf>
    <xf numFmtId="182" fontId="18" fillId="0" borderId="26" xfId="0" applyNumberFormat="1" applyFont="1" applyFill="1" applyBorder="1" applyAlignment="1">
      <alignment horizontal="center" vertical="center" textRotation="255" shrinkToFit="1"/>
    </xf>
    <xf numFmtId="182" fontId="18" fillId="0" borderId="27" xfId="0" applyNumberFormat="1" applyFont="1" applyFill="1" applyBorder="1" applyAlignment="1">
      <alignment horizontal="center" vertical="center" textRotation="255" shrinkToFit="1"/>
    </xf>
    <xf numFmtId="182" fontId="18" fillId="0" borderId="28" xfId="0" applyNumberFormat="1" applyFont="1" applyFill="1" applyBorder="1" applyAlignment="1">
      <alignment horizontal="center" vertical="center" textRotation="255" shrinkToFit="1"/>
    </xf>
    <xf numFmtId="0" fontId="13" fillId="0" borderId="79" xfId="0" applyFont="1" applyFill="1" applyBorder="1" applyAlignment="1" applyProtection="1">
      <alignment horizontal="center" vertical="top" textRotation="255" shrinkToFit="1"/>
      <protection locked="0"/>
    </xf>
    <xf numFmtId="0" fontId="13" fillId="0" borderId="82" xfId="0" applyFont="1" applyFill="1" applyBorder="1" applyAlignment="1" applyProtection="1">
      <alignment horizontal="center" vertical="top" textRotation="255" shrinkToFit="1"/>
      <protection locked="0"/>
    </xf>
    <xf numFmtId="0" fontId="13" fillId="0" borderId="85" xfId="0" applyFont="1" applyFill="1" applyBorder="1" applyAlignment="1" applyProtection="1">
      <alignment horizontal="center" vertical="top" textRotation="255" shrinkToFit="1"/>
      <protection locked="0"/>
    </xf>
    <xf numFmtId="0" fontId="13" fillId="0" borderId="86" xfId="0" applyFont="1" applyFill="1" applyBorder="1" applyAlignment="1" applyProtection="1">
      <alignment horizontal="center" vertical="top" textRotation="255" shrinkToFit="1"/>
      <protection locked="0"/>
    </xf>
    <xf numFmtId="0" fontId="0" fillId="0" borderId="0" xfId="0" applyFont="1" applyFill="1" applyAlignment="1">
      <alignment horizontal="left" vertical="center"/>
    </xf>
    <xf numFmtId="0" fontId="0" fillId="0" borderId="0" xfId="0" applyFont="1" applyAlignment="1"/>
    <xf numFmtId="0" fontId="0" fillId="0" borderId="1" xfId="0" applyFont="1" applyBorder="1"/>
    <xf numFmtId="0" fontId="0" fillId="0" borderId="1" xfId="0" applyFont="1" applyFill="1" applyBorder="1" applyAlignment="1">
      <alignment horizontal="left"/>
    </xf>
    <xf numFmtId="0" fontId="0" fillId="0" borderId="53" xfId="0" applyFont="1" applyFill="1" applyBorder="1" applyAlignment="1">
      <alignment horizontal="center"/>
    </xf>
    <xf numFmtId="0" fontId="0" fillId="0" borderId="54" xfId="0" applyFont="1" applyFill="1" applyBorder="1" applyAlignment="1">
      <alignment horizontal="center"/>
    </xf>
    <xf numFmtId="179" fontId="0" fillId="0" borderId="54" xfId="0" applyNumberFormat="1" applyFont="1" applyFill="1" applyBorder="1" applyAlignment="1">
      <alignment horizontal="center"/>
    </xf>
    <xf numFmtId="179" fontId="0" fillId="0" borderId="57" xfId="0" applyNumberFormat="1" applyFont="1" applyFill="1" applyBorder="1" applyAlignment="1">
      <alignment horizontal="center"/>
    </xf>
    <xf numFmtId="0" fontId="40" fillId="0" borderId="35" xfId="0" applyFont="1" applyFill="1" applyBorder="1" applyAlignment="1">
      <alignment horizontal="center" vertical="center" wrapText="1"/>
    </xf>
    <xf numFmtId="0" fontId="40" fillId="0" borderId="36" xfId="0" applyFont="1" applyFill="1" applyBorder="1" applyAlignment="1">
      <alignment horizontal="center" vertical="center" wrapText="1"/>
    </xf>
    <xf numFmtId="0" fontId="40" fillId="0" borderId="40" xfId="0" applyFont="1" applyFill="1" applyBorder="1" applyAlignment="1">
      <alignment horizontal="center" vertical="center" wrapText="1"/>
    </xf>
    <xf numFmtId="0" fontId="40" fillId="0" borderId="41" xfId="0" applyFont="1" applyFill="1" applyBorder="1" applyAlignment="1">
      <alignment horizontal="center" vertical="center" wrapText="1"/>
    </xf>
    <xf numFmtId="185" fontId="0" fillId="0" borderId="36" xfId="0" applyNumberFormat="1" applyFont="1" applyFill="1" applyBorder="1" applyAlignment="1">
      <alignment horizontal="center" vertical="center"/>
    </xf>
    <xf numFmtId="185" fontId="0" fillId="0" borderId="39" xfId="0" applyNumberFormat="1" applyFont="1" applyFill="1" applyBorder="1" applyAlignment="1">
      <alignment horizontal="center" vertical="center"/>
    </xf>
    <xf numFmtId="185" fontId="0" fillId="0" borderId="41" xfId="0" applyNumberFormat="1" applyFont="1" applyFill="1" applyBorder="1" applyAlignment="1">
      <alignment horizontal="center" vertical="center"/>
    </xf>
    <xf numFmtId="185" fontId="0" fillId="0" borderId="44" xfId="0" applyNumberFormat="1" applyFont="1" applyFill="1" applyBorder="1" applyAlignment="1">
      <alignment horizontal="center" vertical="center"/>
    </xf>
    <xf numFmtId="20" fontId="0" fillId="0" borderId="3" xfId="0" applyNumberFormat="1" applyFont="1" applyFill="1" applyBorder="1" applyAlignment="1" applyProtection="1">
      <alignment horizontal="center" vertical="center"/>
      <protection locked="0"/>
    </xf>
    <xf numFmtId="20" fontId="0" fillId="0" borderId="4" xfId="0" applyNumberFormat="1" applyFont="1" applyFill="1" applyBorder="1" applyAlignment="1" applyProtection="1">
      <alignment horizontal="center" vertical="center"/>
      <protection locked="0"/>
    </xf>
    <xf numFmtId="58" fontId="30" fillId="0" borderId="3" xfId="0" applyNumberFormat="1" applyFont="1" applyFill="1" applyBorder="1" applyAlignment="1" applyProtection="1">
      <alignment horizontal="center" vertical="center"/>
      <protection locked="0"/>
    </xf>
    <xf numFmtId="58" fontId="30" fillId="0" borderId="4" xfId="0" applyNumberFormat="1" applyFont="1" applyFill="1" applyBorder="1" applyAlignment="1" applyProtection="1">
      <alignment horizontal="center" vertical="center"/>
      <protection locked="0"/>
    </xf>
    <xf numFmtId="58" fontId="30" fillId="0" borderId="10" xfId="0" applyNumberFormat="1" applyFont="1" applyFill="1" applyBorder="1" applyAlignment="1" applyProtection="1">
      <alignment horizontal="center" vertical="center"/>
      <protection locked="0"/>
    </xf>
    <xf numFmtId="0" fontId="0" fillId="0" borderId="2" xfId="0" applyFont="1" applyFill="1" applyBorder="1" applyAlignment="1">
      <alignment horizontal="center" vertical="center"/>
    </xf>
    <xf numFmtId="0" fontId="0" fillId="0" borderId="10" xfId="0" applyFont="1" applyFill="1" applyBorder="1" applyAlignment="1">
      <alignment horizontal="left" vertical="center" shrinkToFit="1"/>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0" borderId="10" xfId="0" applyFill="1" applyBorder="1" applyAlignment="1">
      <alignment horizontal="center" vertical="center"/>
    </xf>
    <xf numFmtId="183" fontId="30" fillId="0" borderId="3" xfId="0" applyNumberFormat="1" applyFont="1" applyFill="1" applyBorder="1" applyAlignment="1">
      <alignment horizontal="center" vertical="center" wrapText="1"/>
    </xf>
    <xf numFmtId="183" fontId="30" fillId="0" borderId="4" xfId="0" applyNumberFormat="1" applyFont="1" applyFill="1" applyBorder="1" applyAlignment="1">
      <alignment horizontal="center" vertical="center" wrapText="1"/>
    </xf>
    <xf numFmtId="183" fontId="30" fillId="0" borderId="4" xfId="0" applyNumberFormat="1" applyFont="1" applyFill="1" applyBorder="1" applyAlignment="1">
      <alignment horizontal="center" vertical="center"/>
    </xf>
    <xf numFmtId="0" fontId="30" fillId="0" borderId="4" xfId="0" applyFont="1" applyFill="1" applyBorder="1" applyAlignment="1">
      <alignment horizontal="center" vertical="center"/>
    </xf>
    <xf numFmtId="0" fontId="30" fillId="0" borderId="10" xfId="0" applyFont="1" applyFill="1" applyBorder="1" applyAlignment="1">
      <alignment horizontal="center" vertical="center"/>
    </xf>
    <xf numFmtId="184" fontId="30" fillId="0" borderId="2" xfId="0" applyNumberFormat="1" applyFont="1" applyFill="1" applyBorder="1" applyAlignment="1">
      <alignment horizontal="right" vertical="center"/>
    </xf>
    <xf numFmtId="183" fontId="30" fillId="0" borderId="10" xfId="0" applyNumberFormat="1" applyFont="1" applyFill="1" applyBorder="1" applyAlignment="1">
      <alignment horizontal="center" vertical="center"/>
    </xf>
    <xf numFmtId="0" fontId="13" fillId="3" borderId="2"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53" xfId="0" applyFont="1" applyFill="1" applyBorder="1" applyAlignment="1">
      <alignment horizontal="center" vertical="center"/>
    </xf>
    <xf numFmtId="0" fontId="13" fillId="0" borderId="54" xfId="0" applyFont="1" applyFill="1" applyBorder="1" applyAlignment="1">
      <alignment horizontal="center" vertical="center"/>
    </xf>
    <xf numFmtId="0" fontId="13" fillId="0" borderId="57"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4" xfId="0" applyFont="1" applyFill="1" applyBorder="1" applyAlignment="1">
      <alignment horizontal="center" vertical="center"/>
    </xf>
    <xf numFmtId="0" fontId="0" fillId="0" borderId="0" xfId="0" applyFont="1" applyFill="1" applyAlignment="1">
      <alignment horizontal="left" vertical="center" shrinkToFit="1"/>
    </xf>
    <xf numFmtId="0" fontId="0" fillId="0" borderId="0" xfId="0" applyFill="1" applyAlignment="1">
      <alignment horizontal="left" vertical="center" shrinkToFit="1"/>
    </xf>
    <xf numFmtId="0" fontId="13" fillId="0" borderId="26" xfId="0" applyFont="1" applyFill="1" applyBorder="1" applyAlignment="1">
      <alignment horizontal="center" vertical="center" textRotation="255"/>
    </xf>
    <xf numFmtId="0" fontId="13" fillId="0" borderId="27" xfId="0" applyFont="1" applyFill="1" applyBorder="1" applyAlignment="1">
      <alignment horizontal="center" vertical="center" textRotation="255"/>
    </xf>
    <xf numFmtId="0" fontId="13" fillId="0" borderId="28" xfId="0" applyFont="1" applyFill="1" applyBorder="1" applyAlignment="1">
      <alignment horizontal="center" vertical="center" textRotation="255"/>
    </xf>
    <xf numFmtId="0" fontId="13" fillId="0" borderId="26" xfId="0" applyFont="1" applyFill="1" applyBorder="1" applyAlignment="1">
      <alignment horizontal="center" vertical="distributed" textRotation="255" indent="2"/>
    </xf>
    <xf numFmtId="0" fontId="13" fillId="0" borderId="27" xfId="0" applyFont="1" applyFill="1" applyBorder="1" applyAlignment="1">
      <alignment horizontal="center" vertical="distributed" textRotation="255" indent="2"/>
    </xf>
    <xf numFmtId="0" fontId="13" fillId="0" borderId="28" xfId="0" applyFont="1" applyFill="1" applyBorder="1" applyAlignment="1">
      <alignment horizontal="center" vertical="distributed" textRotation="255" indent="2"/>
    </xf>
    <xf numFmtId="0" fontId="40" fillId="0" borderId="80" xfId="0" applyFont="1" applyFill="1" applyBorder="1" applyAlignment="1">
      <alignment horizontal="center" vertical="top" textRotation="255" wrapText="1" shrinkToFit="1"/>
    </xf>
    <xf numFmtId="0" fontId="40" fillId="0" borderId="83" xfId="0" applyFont="1" applyFill="1" applyBorder="1" applyAlignment="1">
      <alignment horizontal="center" vertical="top" textRotation="255" wrapText="1" shrinkToFit="1"/>
    </xf>
    <xf numFmtId="0" fontId="40" fillId="12" borderId="80" xfId="0" applyFont="1" applyFill="1" applyBorder="1" applyAlignment="1">
      <alignment horizontal="center" vertical="top" textRotation="255" shrinkToFit="1"/>
    </xf>
    <xf numFmtId="0" fontId="40" fillId="12" borderId="83" xfId="0" applyFont="1" applyFill="1" applyBorder="1" applyAlignment="1">
      <alignment horizontal="center" vertical="top" textRotation="255" shrinkToFit="1"/>
    </xf>
    <xf numFmtId="0" fontId="40" fillId="0" borderId="80" xfId="0" applyFont="1" applyFill="1" applyBorder="1" applyAlignment="1">
      <alignment horizontal="center" vertical="top" textRotation="255" shrinkToFit="1"/>
    </xf>
    <xf numFmtId="0" fontId="40" fillId="0" borderId="83" xfId="0" applyFont="1" applyFill="1" applyBorder="1" applyAlignment="1">
      <alignment horizontal="center" vertical="top" textRotation="255" shrinkToFit="1"/>
    </xf>
    <xf numFmtId="0" fontId="40" fillId="0" borderId="81" xfId="0" applyFont="1" applyFill="1" applyBorder="1" applyAlignment="1">
      <alignment horizontal="center" vertical="top" textRotation="255" shrinkToFit="1"/>
    </xf>
    <xf numFmtId="0" fontId="40" fillId="0" borderId="84" xfId="0" applyFont="1" applyFill="1" applyBorder="1" applyAlignment="1">
      <alignment horizontal="center" vertical="top" textRotation="255" shrinkToFit="1"/>
    </xf>
    <xf numFmtId="0" fontId="13" fillId="0" borderId="79" xfId="0" applyFont="1" applyFill="1" applyBorder="1" applyAlignment="1">
      <alignment horizontal="center" vertical="center" shrinkToFit="1"/>
    </xf>
    <xf numFmtId="0" fontId="13" fillId="0" borderId="85" xfId="0" applyFont="1" applyFill="1" applyBorder="1" applyAlignment="1">
      <alignment horizontal="center" vertical="center" shrinkToFit="1"/>
    </xf>
    <xf numFmtId="0" fontId="13" fillId="0" borderId="80" xfId="0" applyFont="1" applyFill="1" applyBorder="1" applyAlignment="1">
      <alignment horizontal="center" vertical="center"/>
    </xf>
    <xf numFmtId="0" fontId="13" fillId="0" borderId="90" xfId="0" applyFont="1" applyFill="1" applyBorder="1" applyAlignment="1">
      <alignment horizontal="center" vertical="center"/>
    </xf>
    <xf numFmtId="0" fontId="13" fillId="0" borderId="81" xfId="0" applyFont="1" applyFill="1" applyBorder="1" applyAlignment="1">
      <alignment horizontal="center" vertical="center"/>
    </xf>
    <xf numFmtId="0" fontId="13" fillId="0" borderId="70" xfId="0" applyFont="1" applyFill="1" applyBorder="1" applyAlignment="1">
      <alignment horizontal="center" vertical="center"/>
    </xf>
    <xf numFmtId="0" fontId="98" fillId="0" borderId="79" xfId="0" applyFont="1" applyFill="1" applyBorder="1" applyAlignment="1">
      <alignment vertical="top" textRotation="255" shrinkToFit="1"/>
    </xf>
    <xf numFmtId="0" fontId="40" fillId="0" borderId="82" xfId="0" applyFont="1" applyFill="1" applyBorder="1" applyAlignment="1">
      <alignment vertical="top" textRotation="255" shrinkToFit="1"/>
    </xf>
    <xf numFmtId="0" fontId="98" fillId="0" borderId="80" xfId="0" applyFont="1" applyFill="1" applyBorder="1" applyAlignment="1">
      <alignment horizontal="center" vertical="top" textRotation="255" shrinkToFit="1"/>
    </xf>
    <xf numFmtId="0" fontId="98" fillId="0" borderId="83" xfId="0" applyFont="1" applyFill="1" applyBorder="1" applyAlignment="1">
      <alignment horizontal="center" vertical="top" textRotation="255" shrinkToFit="1"/>
    </xf>
    <xf numFmtId="0" fontId="40" fillId="0" borderId="26" xfId="0" applyFont="1" applyFill="1" applyBorder="1" applyAlignment="1">
      <alignment horizontal="center" vertical="top" textRotation="255" shrinkToFit="1"/>
    </xf>
    <xf numFmtId="0" fontId="40" fillId="0" borderId="27" xfId="0" applyFont="1" applyFill="1" applyBorder="1" applyAlignment="1">
      <alignment horizontal="center" vertical="top" textRotation="255" shrinkToFit="1"/>
    </xf>
    <xf numFmtId="0" fontId="13" fillId="0" borderId="79" xfId="0" applyFont="1" applyFill="1" applyBorder="1" applyAlignment="1">
      <alignment horizontal="center" vertical="center"/>
    </xf>
    <xf numFmtId="0" fontId="13" fillId="0" borderId="85" xfId="0" applyFont="1" applyFill="1" applyBorder="1" applyAlignment="1">
      <alignment horizontal="center" vertical="center"/>
    </xf>
    <xf numFmtId="0" fontId="13" fillId="0" borderId="80" xfId="0" applyFont="1" applyFill="1" applyBorder="1" applyAlignment="1">
      <alignment horizontal="center" vertical="center" shrinkToFit="1"/>
    </xf>
    <xf numFmtId="0" fontId="13" fillId="0" borderId="90" xfId="0" applyFont="1" applyFill="1" applyBorder="1" applyAlignment="1">
      <alignment horizontal="center" vertical="center" shrinkToFit="1"/>
    </xf>
    <xf numFmtId="0" fontId="13" fillId="0" borderId="86" xfId="0" applyFont="1" applyFill="1" applyBorder="1" applyAlignment="1">
      <alignment horizontal="center" vertical="center"/>
    </xf>
    <xf numFmtId="0" fontId="40" fillId="0" borderId="165" xfId="0" applyFont="1" applyFill="1" applyBorder="1" applyAlignment="1">
      <alignment horizontal="center" vertical="top" textRotation="255" shrinkToFit="1"/>
    </xf>
    <xf numFmtId="0" fontId="40" fillId="0" borderId="91" xfId="0" applyFont="1" applyFill="1" applyBorder="1" applyAlignment="1">
      <alignment horizontal="center" vertical="top" textRotation="255" shrinkToFit="1"/>
    </xf>
    <xf numFmtId="0" fontId="40" fillId="0" borderId="83" xfId="0" applyFont="1" applyFill="1" applyBorder="1" applyAlignment="1">
      <alignment vertical="top"/>
    </xf>
    <xf numFmtId="0" fontId="13" fillId="0" borderId="165" xfId="0" applyFont="1" applyFill="1" applyBorder="1" applyAlignment="1">
      <alignment horizontal="center" vertical="center"/>
    </xf>
    <xf numFmtId="0" fontId="13" fillId="0" borderId="166" xfId="0" applyFont="1" applyFill="1" applyBorder="1" applyAlignment="1">
      <alignment horizontal="center" vertical="center"/>
    </xf>
    <xf numFmtId="0" fontId="13" fillId="0" borderId="0" xfId="0" applyFont="1" applyFill="1" applyBorder="1" applyAlignment="1">
      <alignment horizontal="left" vertical="center"/>
    </xf>
    <xf numFmtId="0" fontId="13" fillId="0" borderId="0" xfId="0" applyFont="1" applyBorder="1" applyAlignment="1">
      <alignment vertical="center"/>
    </xf>
    <xf numFmtId="0" fontId="13" fillId="0" borderId="1" xfId="0" applyFont="1" applyFill="1" applyBorder="1" applyAlignment="1">
      <alignment horizontal="center" vertical="center"/>
    </xf>
    <xf numFmtId="0" fontId="13" fillId="0" borderId="1" xfId="0" applyFont="1" applyFill="1" applyBorder="1" applyAlignment="1">
      <alignment vertical="center"/>
    </xf>
    <xf numFmtId="0" fontId="13" fillId="0" borderId="1" xfId="0" applyFont="1" applyFill="1" applyBorder="1" applyAlignment="1">
      <alignment horizontal="left" vertical="center"/>
    </xf>
    <xf numFmtId="0" fontId="96" fillId="0" borderId="2" xfId="0" applyFont="1" applyFill="1" applyBorder="1" applyAlignment="1">
      <alignment horizontal="center" vertical="center"/>
    </xf>
    <xf numFmtId="58" fontId="13" fillId="0" borderId="3" xfId="0" applyNumberFormat="1" applyFont="1" applyFill="1" applyBorder="1" applyAlignment="1">
      <alignment horizontal="center" vertical="center"/>
    </xf>
    <xf numFmtId="58" fontId="13" fillId="0" borderId="4" xfId="0" applyNumberFormat="1" applyFont="1" applyFill="1" applyBorder="1" applyAlignment="1">
      <alignment horizontal="center" vertical="center"/>
    </xf>
    <xf numFmtId="58" fontId="13" fillId="0" borderId="10" xfId="0" applyNumberFormat="1" applyFont="1" applyFill="1" applyBorder="1" applyAlignment="1">
      <alignment horizontal="center" vertical="center"/>
    </xf>
    <xf numFmtId="0" fontId="123" fillId="0" borderId="0" xfId="0" applyFont="1" applyFill="1" applyAlignment="1">
      <alignment horizontal="center" vertical="center"/>
    </xf>
    <xf numFmtId="185" fontId="0" fillId="12" borderId="36" xfId="0" applyNumberFormat="1" applyFont="1" applyFill="1" applyBorder="1" applyAlignment="1">
      <alignment horizontal="center" vertical="center"/>
    </xf>
    <xf numFmtId="185" fontId="0" fillId="12" borderId="39" xfId="0" applyNumberFormat="1" applyFont="1" applyFill="1" applyBorder="1" applyAlignment="1">
      <alignment horizontal="center" vertical="center"/>
    </xf>
    <xf numFmtId="185" fontId="0" fillId="12" borderId="41" xfId="0" applyNumberFormat="1" applyFont="1" applyFill="1" applyBorder="1" applyAlignment="1">
      <alignment horizontal="center" vertical="center"/>
    </xf>
    <xf numFmtId="185" fontId="0" fillId="12" borderId="44" xfId="0" applyNumberFormat="1" applyFont="1" applyFill="1" applyBorder="1" applyAlignment="1">
      <alignment horizontal="center" vertical="center"/>
    </xf>
    <xf numFmtId="0" fontId="98" fillId="12" borderId="80" xfId="0" applyFont="1" applyFill="1" applyBorder="1" applyAlignment="1">
      <alignment horizontal="center" vertical="top" textRotation="255" shrinkToFit="1"/>
    </xf>
    <xf numFmtId="0" fontId="98" fillId="12" borderId="83" xfId="0" applyFont="1" applyFill="1" applyBorder="1" applyAlignment="1">
      <alignment horizontal="center" vertical="top" textRotation="255" shrinkToFit="1"/>
    </xf>
    <xf numFmtId="0" fontId="40" fillId="12" borderId="83" xfId="0" applyFont="1" applyFill="1" applyBorder="1" applyAlignment="1">
      <alignment vertical="top"/>
    </xf>
    <xf numFmtId="0" fontId="30" fillId="0" borderId="95" xfId="0" applyFont="1" applyFill="1" applyBorder="1" applyAlignment="1">
      <alignment horizontal="center" vertical="center"/>
    </xf>
    <xf numFmtId="0" fontId="0" fillId="0" borderId="26" xfId="0" applyFill="1" applyBorder="1" applyAlignment="1" applyProtection="1">
      <alignment horizontal="center" vertical="center" shrinkToFit="1"/>
      <protection locked="0"/>
    </xf>
    <xf numFmtId="0" fontId="0" fillId="0" borderId="27" xfId="0" applyFill="1" applyBorder="1" applyAlignment="1" applyProtection="1">
      <alignment horizontal="center" vertical="center" shrinkToFit="1"/>
      <protection locked="0"/>
    </xf>
    <xf numFmtId="0" fontId="0" fillId="0" borderId="28" xfId="0" applyFill="1" applyBorder="1" applyAlignment="1" applyProtection="1">
      <alignment horizontal="center" vertical="center" shrinkToFit="1"/>
      <protection locked="0"/>
    </xf>
    <xf numFmtId="0" fontId="30" fillId="0" borderId="8" xfId="0" applyFont="1" applyFill="1" applyBorder="1" applyAlignment="1" applyProtection="1">
      <alignment horizontal="left" vertical="center" shrinkToFit="1"/>
      <protection locked="0"/>
    </xf>
    <xf numFmtId="0" fontId="30" fillId="0" borderId="5" xfId="0" applyFont="1" applyFill="1" applyBorder="1" applyAlignment="1" applyProtection="1">
      <alignment horizontal="left" vertical="center" shrinkToFit="1"/>
      <protection locked="0"/>
    </xf>
    <xf numFmtId="0" fontId="30" fillId="0" borderId="9" xfId="0" applyFont="1" applyFill="1" applyBorder="1" applyAlignment="1" applyProtection="1">
      <alignment horizontal="left" vertical="center" shrinkToFit="1"/>
      <protection locked="0"/>
    </xf>
    <xf numFmtId="0" fontId="30" fillId="0" borderId="6" xfId="0" applyFont="1" applyFill="1" applyBorder="1" applyAlignment="1" applyProtection="1">
      <alignment horizontal="left" vertical="center" shrinkToFit="1"/>
      <protection locked="0"/>
    </xf>
    <xf numFmtId="0" fontId="30" fillId="0" borderId="0" xfId="0" applyFont="1" applyFill="1" applyBorder="1" applyAlignment="1" applyProtection="1">
      <alignment horizontal="left" vertical="center" shrinkToFit="1"/>
      <protection locked="0"/>
    </xf>
    <xf numFmtId="0" fontId="30" fillId="0" borderId="7" xfId="0" applyFont="1" applyFill="1" applyBorder="1" applyAlignment="1" applyProtection="1">
      <alignment horizontal="left" vertical="center" shrinkToFit="1"/>
      <protection locked="0"/>
    </xf>
    <xf numFmtId="0" fontId="30" fillId="0" borderId="11" xfId="0" applyFont="1" applyFill="1" applyBorder="1" applyAlignment="1" applyProtection="1">
      <alignment horizontal="left" vertical="center" shrinkToFit="1"/>
      <protection locked="0"/>
    </xf>
    <xf numFmtId="0" fontId="30" fillId="0" borderId="1" xfId="0" applyFont="1" applyFill="1" applyBorder="1" applyAlignment="1" applyProtection="1">
      <alignment horizontal="left" vertical="center" shrinkToFit="1"/>
      <protection locked="0"/>
    </xf>
    <xf numFmtId="0" fontId="30" fillId="0" borderId="12" xfId="0" applyFont="1" applyFill="1" applyBorder="1" applyAlignment="1" applyProtection="1">
      <alignment horizontal="left" vertical="center" shrinkToFit="1"/>
      <protection locked="0"/>
    </xf>
    <xf numFmtId="0" fontId="26" fillId="0" borderId="26" xfId="0" applyFont="1" applyFill="1" applyBorder="1" applyAlignment="1" applyProtection="1">
      <alignment horizontal="center" vertical="center" shrinkToFit="1"/>
      <protection locked="0"/>
    </xf>
    <xf numFmtId="0" fontId="26" fillId="0" borderId="27" xfId="0" applyFont="1" applyFill="1" applyBorder="1" applyAlignment="1" applyProtection="1">
      <alignment horizontal="center" vertical="center" shrinkToFit="1"/>
      <protection locked="0"/>
    </xf>
    <xf numFmtId="0" fontId="26" fillId="0" borderId="28" xfId="0" applyFont="1" applyFill="1" applyBorder="1" applyAlignment="1" applyProtection="1">
      <alignment horizontal="center" vertical="center" shrinkToFit="1"/>
      <protection locked="0"/>
    </xf>
    <xf numFmtId="0" fontId="26" fillId="0" borderId="8" xfId="0" applyFont="1" applyFill="1" applyBorder="1" applyAlignment="1" applyProtection="1">
      <alignment horizontal="center" vertical="center" shrinkToFit="1"/>
      <protection locked="0"/>
    </xf>
    <xf numFmtId="0" fontId="26" fillId="0" borderId="6" xfId="0" applyFont="1" applyFill="1" applyBorder="1" applyAlignment="1" applyProtection="1">
      <alignment horizontal="center" vertical="center" shrinkToFit="1"/>
      <protection locked="0"/>
    </xf>
    <xf numFmtId="0" fontId="26" fillId="0" borderId="11" xfId="0" applyFont="1" applyFill="1" applyBorder="1" applyAlignment="1" applyProtection="1">
      <alignment horizontal="center" vertical="center" shrinkToFit="1"/>
      <protection locked="0"/>
    </xf>
    <xf numFmtId="0" fontId="30" fillId="0" borderId="8" xfId="0" applyFont="1" applyFill="1" applyBorder="1" applyAlignment="1" applyProtection="1">
      <alignment horizontal="left" vertical="center"/>
      <protection locked="0"/>
    </xf>
    <xf numFmtId="0" fontId="30" fillId="0" borderId="9" xfId="0" applyFont="1" applyFill="1" applyBorder="1" applyAlignment="1" applyProtection="1">
      <alignment horizontal="left" vertical="center"/>
      <protection locked="0"/>
    </xf>
    <xf numFmtId="0" fontId="30" fillId="0" borderId="6" xfId="0" applyFont="1" applyFill="1" applyBorder="1" applyAlignment="1" applyProtection="1">
      <alignment horizontal="left" vertical="center"/>
      <protection locked="0"/>
    </xf>
    <xf numFmtId="0" fontId="30" fillId="0" borderId="7" xfId="0" applyFont="1" applyFill="1" applyBorder="1" applyAlignment="1" applyProtection="1">
      <alignment horizontal="left" vertical="center"/>
      <protection locked="0"/>
    </xf>
    <xf numFmtId="0" fontId="30" fillId="0" borderId="11" xfId="0" applyFont="1" applyFill="1" applyBorder="1" applyAlignment="1" applyProtection="1">
      <alignment horizontal="left" vertical="center"/>
      <protection locked="0"/>
    </xf>
    <xf numFmtId="0" fontId="30" fillId="0" borderId="12" xfId="0" applyFont="1" applyFill="1" applyBorder="1" applyAlignment="1" applyProtection="1">
      <alignment horizontal="left" vertical="center"/>
      <protection locked="0"/>
    </xf>
    <xf numFmtId="0" fontId="34" fillId="0" borderId="0" xfId="0" applyFont="1" applyFill="1" applyAlignment="1">
      <alignment horizontal="center" vertical="center"/>
    </xf>
    <xf numFmtId="0" fontId="30" fillId="0" borderId="0" xfId="0" applyNumberFormat="1" applyFont="1" applyFill="1" applyBorder="1" applyAlignment="1">
      <alignment horizontal="left"/>
    </xf>
    <xf numFmtId="0" fontId="30" fillId="0" borderId="1" xfId="0" applyFont="1" applyFill="1" applyBorder="1" applyAlignment="1">
      <alignment horizontal="left"/>
    </xf>
    <xf numFmtId="0" fontId="30" fillId="0" borderId="1" xfId="0" applyFont="1" applyFill="1" applyBorder="1" applyAlignment="1">
      <alignment horizontal="left" shrinkToFit="1"/>
    </xf>
    <xf numFmtId="0" fontId="30" fillId="0" borderId="92" xfId="0" applyFont="1" applyFill="1" applyBorder="1" applyAlignment="1">
      <alignment horizontal="center" vertical="center"/>
    </xf>
    <xf numFmtId="0" fontId="30" fillId="0" borderId="47" xfId="0" applyFont="1" applyFill="1" applyBorder="1" applyAlignment="1">
      <alignment horizontal="center" vertical="center"/>
    </xf>
    <xf numFmtId="0" fontId="30" fillId="0" borderId="37" xfId="0" applyFont="1" applyFill="1" applyBorder="1" applyAlignment="1">
      <alignment horizontal="center" vertical="center"/>
    </xf>
    <xf numFmtId="0" fontId="30" fillId="0" borderId="11"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93" xfId="0" applyFont="1" applyFill="1" applyBorder="1" applyAlignment="1">
      <alignment horizontal="center" vertical="center" wrapText="1" shrinkToFit="1"/>
    </xf>
    <xf numFmtId="0" fontId="30" fillId="0" borderId="28" xfId="0" applyFont="1" applyFill="1" applyBorder="1" applyAlignment="1">
      <alignment horizontal="center" vertical="center" shrinkToFit="1"/>
    </xf>
    <xf numFmtId="0" fontId="30" fillId="0" borderId="47" xfId="0" applyFont="1" applyFill="1" applyBorder="1" applyAlignment="1">
      <alignment horizontal="center" vertical="center" shrinkToFit="1"/>
    </xf>
    <xf numFmtId="0" fontId="30" fillId="0" borderId="36" xfId="0" applyFont="1" applyFill="1" applyBorder="1" applyAlignment="1">
      <alignment horizontal="center" vertical="center" shrinkToFit="1"/>
    </xf>
    <xf numFmtId="0" fontId="30" fillId="0" borderId="37" xfId="0" applyFont="1" applyFill="1" applyBorder="1" applyAlignment="1">
      <alignment horizontal="center" vertical="center" shrinkToFit="1"/>
    </xf>
    <xf numFmtId="0" fontId="30" fillId="0" borderId="11" xfId="0" applyFont="1" applyFill="1" applyBorder="1" applyAlignment="1">
      <alignment horizontal="center" vertical="center" shrinkToFit="1"/>
    </xf>
    <xf numFmtId="0" fontId="30" fillId="0" borderId="1" xfId="0" applyFont="1" applyFill="1" applyBorder="1" applyAlignment="1">
      <alignment horizontal="center" vertical="center" shrinkToFit="1"/>
    </xf>
    <xf numFmtId="0" fontId="30" fillId="0" borderId="12" xfId="0" applyFont="1" applyFill="1" applyBorder="1" applyAlignment="1">
      <alignment horizontal="center" vertical="center" shrinkToFit="1"/>
    </xf>
    <xf numFmtId="0" fontId="0" fillId="0" borderId="93" xfId="0" applyFont="1" applyFill="1" applyBorder="1" applyAlignment="1">
      <alignment horizontal="center" vertical="center" shrinkToFit="1"/>
    </xf>
    <xf numFmtId="0" fontId="30" fillId="0" borderId="47" xfId="0" applyFont="1" applyFill="1" applyBorder="1" applyAlignment="1">
      <alignment horizontal="center" vertical="center" wrapText="1"/>
    </xf>
    <xf numFmtId="0" fontId="30" fillId="0" borderId="11" xfId="0" applyFont="1" applyFill="1" applyBorder="1" applyAlignment="1">
      <alignment horizontal="center" vertical="center" wrapText="1"/>
    </xf>
    <xf numFmtId="0" fontId="30" fillId="0" borderId="65" xfId="0" applyNumberFormat="1" applyFont="1" applyFill="1" applyBorder="1" applyAlignment="1" applyProtection="1">
      <alignment horizontal="center" vertical="center" shrinkToFit="1"/>
      <protection locked="0"/>
    </xf>
    <xf numFmtId="0" fontId="30" fillId="0" borderId="66" xfId="0" applyNumberFormat="1" applyFont="1" applyFill="1" applyBorder="1" applyAlignment="1" applyProtection="1">
      <alignment horizontal="center" vertical="center" shrinkToFit="1"/>
      <protection locked="0"/>
    </xf>
    <xf numFmtId="0" fontId="30" fillId="0" borderId="181" xfId="0" applyNumberFormat="1" applyFont="1" applyFill="1" applyBorder="1" applyAlignment="1" applyProtection="1">
      <alignment horizontal="center" vertical="center" shrinkToFit="1"/>
      <protection locked="0"/>
    </xf>
    <xf numFmtId="0" fontId="30" fillId="0" borderId="71" xfId="0" applyFont="1" applyFill="1" applyBorder="1" applyAlignment="1">
      <alignment horizontal="center" vertical="center"/>
    </xf>
    <xf numFmtId="0" fontId="30" fillId="0" borderId="96" xfId="0" applyFont="1" applyFill="1" applyBorder="1" applyAlignment="1">
      <alignment horizontal="center" vertical="center"/>
    </xf>
    <xf numFmtId="0" fontId="30" fillId="0" borderId="51" xfId="0" applyFont="1" applyFill="1" applyBorder="1" applyAlignment="1" applyProtection="1">
      <alignment horizontal="left" vertical="center"/>
      <protection locked="0"/>
    </xf>
    <xf numFmtId="0" fontId="30" fillId="0" borderId="42" xfId="0" applyFont="1" applyFill="1" applyBorder="1" applyAlignment="1" applyProtection="1">
      <alignment horizontal="left" vertical="center"/>
      <protection locked="0"/>
    </xf>
    <xf numFmtId="0" fontId="0" fillId="0" borderId="97" xfId="0" applyFill="1" applyBorder="1" applyAlignment="1" applyProtection="1">
      <alignment horizontal="center" vertical="center" shrinkToFit="1"/>
      <protection locked="0"/>
    </xf>
    <xf numFmtId="0" fontId="30" fillId="0" borderId="51" xfId="0" applyFont="1" applyFill="1" applyBorder="1" applyAlignment="1" applyProtection="1">
      <alignment horizontal="left" vertical="center" shrinkToFit="1"/>
      <protection locked="0"/>
    </xf>
    <xf numFmtId="0" fontId="30" fillId="0" borderId="41" xfId="0" applyFont="1" applyFill="1" applyBorder="1" applyAlignment="1" applyProtection="1">
      <alignment horizontal="left" vertical="center" shrinkToFit="1"/>
      <protection locked="0"/>
    </xf>
    <xf numFmtId="0" fontId="30" fillId="0" borderId="42" xfId="0" applyFont="1" applyFill="1" applyBorder="1" applyAlignment="1" applyProtection="1">
      <alignment horizontal="left" vertical="center" shrinkToFit="1"/>
      <protection locked="0"/>
    </xf>
    <xf numFmtId="0" fontId="26" fillId="0" borderId="97" xfId="0" applyFont="1" applyFill="1" applyBorder="1" applyAlignment="1" applyProtection="1">
      <alignment horizontal="center" vertical="center" shrinkToFit="1"/>
      <protection locked="0"/>
    </xf>
    <xf numFmtId="0" fontId="30" fillId="0" borderId="186" xfId="0" applyNumberFormat="1" applyFont="1" applyFill="1" applyBorder="1" applyAlignment="1" applyProtection="1">
      <alignment horizontal="center" vertical="center" shrinkToFit="1"/>
      <protection locked="0"/>
    </xf>
    <xf numFmtId="0" fontId="30" fillId="0" borderId="0" xfId="0" applyFont="1" applyFill="1" applyBorder="1" applyAlignment="1">
      <alignment horizontal="left" vertical="center" wrapText="1"/>
    </xf>
    <xf numFmtId="0" fontId="30" fillId="0" borderId="0" xfId="0" applyFont="1" applyFill="1" applyBorder="1" applyAlignment="1">
      <alignment horizontal="left" vertical="center"/>
    </xf>
    <xf numFmtId="0" fontId="162" fillId="0" borderId="0" xfId="0" applyFont="1" applyFill="1" applyBorder="1" applyAlignment="1">
      <alignment horizontal="left" vertical="center" wrapText="1"/>
    </xf>
    <xf numFmtId="0" fontId="47" fillId="0" borderId="0" xfId="3" applyFont="1" applyFill="1" applyAlignment="1">
      <alignment horizontal="center" vertical="center"/>
    </xf>
    <xf numFmtId="0" fontId="45" fillId="0" borderId="0" xfId="3" applyFont="1" applyFill="1" applyBorder="1" applyAlignment="1">
      <alignment horizontal="center" vertical="center"/>
    </xf>
    <xf numFmtId="0" fontId="45" fillId="0" borderId="29" xfId="3" applyFont="1" applyFill="1" applyBorder="1" applyAlignment="1">
      <alignment horizontal="center" vertical="center"/>
    </xf>
    <xf numFmtId="0" fontId="45" fillId="0" borderId="30" xfId="3" applyFont="1" applyFill="1" applyBorder="1" applyAlignment="1">
      <alignment horizontal="center" vertical="center"/>
    </xf>
    <xf numFmtId="0" fontId="45" fillId="0" borderId="29" xfId="3" applyFont="1" applyFill="1" applyBorder="1" applyAlignment="1" applyProtection="1">
      <alignment horizontal="left" vertical="center" wrapText="1"/>
      <protection locked="0"/>
    </xf>
    <xf numFmtId="0" fontId="45" fillId="0" borderId="30" xfId="3" applyFont="1" applyFill="1" applyBorder="1" applyAlignment="1" applyProtection="1">
      <alignment horizontal="left" vertical="center" wrapText="1"/>
      <protection locked="0"/>
    </xf>
    <xf numFmtId="0" fontId="45" fillId="0" borderId="31" xfId="3" applyFont="1" applyFill="1" applyBorder="1" applyAlignment="1" applyProtection="1">
      <alignment horizontal="left" vertical="center" wrapText="1"/>
      <protection locked="0"/>
    </xf>
    <xf numFmtId="0" fontId="45" fillId="0" borderId="6" xfId="3" applyFont="1" applyFill="1" applyBorder="1" applyAlignment="1">
      <alignment horizontal="center" vertical="center"/>
    </xf>
    <xf numFmtId="0" fontId="45" fillId="0" borderId="11" xfId="3" applyFont="1" applyFill="1" applyBorder="1" applyAlignment="1">
      <alignment horizontal="center" vertical="center"/>
    </xf>
    <xf numFmtId="0" fontId="45" fillId="0" borderId="1" xfId="3" applyFont="1" applyFill="1" applyBorder="1" applyAlignment="1">
      <alignment horizontal="center" vertical="center"/>
    </xf>
    <xf numFmtId="0" fontId="48" fillId="0" borderId="6" xfId="3" applyFont="1" applyFill="1" applyBorder="1" applyAlignment="1" applyProtection="1">
      <alignment horizontal="left" vertical="center" wrapText="1"/>
      <protection locked="0"/>
    </xf>
    <xf numFmtId="0" fontId="48" fillId="0" borderId="0" xfId="3" applyFont="1" applyFill="1" applyBorder="1" applyAlignment="1" applyProtection="1">
      <alignment horizontal="left" vertical="center" wrapText="1"/>
      <protection locked="0"/>
    </xf>
    <xf numFmtId="0" fontId="48" fillId="0" borderId="7" xfId="3" applyFont="1" applyFill="1" applyBorder="1" applyAlignment="1" applyProtection="1">
      <alignment horizontal="left" vertical="center" wrapText="1"/>
      <protection locked="0"/>
    </xf>
    <xf numFmtId="0" fontId="48" fillId="0" borderId="11" xfId="3" applyFont="1" applyFill="1" applyBorder="1" applyAlignment="1" applyProtection="1">
      <alignment horizontal="left" vertical="center" wrapText="1"/>
      <protection locked="0"/>
    </xf>
    <xf numFmtId="0" fontId="48" fillId="0" borderId="1" xfId="3" applyFont="1" applyFill="1" applyBorder="1" applyAlignment="1" applyProtection="1">
      <alignment horizontal="left" vertical="center" wrapText="1"/>
      <protection locked="0"/>
    </xf>
    <xf numFmtId="0" fontId="48" fillId="0" borderId="12" xfId="3" applyFont="1" applyFill="1" applyBorder="1" applyAlignment="1" applyProtection="1">
      <alignment horizontal="left" vertical="center" wrapText="1"/>
      <protection locked="0"/>
    </xf>
    <xf numFmtId="0" fontId="45" fillId="0" borderId="17" xfId="3" applyFont="1" applyFill="1" applyBorder="1" applyAlignment="1">
      <alignment horizontal="center" vertical="center"/>
    </xf>
    <xf numFmtId="0" fontId="48" fillId="0" borderId="0" xfId="3" applyFont="1" applyFill="1" applyBorder="1" applyAlignment="1" applyProtection="1">
      <alignment horizontal="center" vertical="center"/>
      <protection locked="0"/>
    </xf>
    <xf numFmtId="0" fontId="45" fillId="0" borderId="7" xfId="3" applyFont="1" applyFill="1" applyBorder="1" applyAlignment="1">
      <alignment horizontal="center" vertical="center"/>
    </xf>
    <xf numFmtId="0" fontId="165" fillId="0" borderId="2" xfId="3" applyFont="1" applyFill="1" applyBorder="1" applyAlignment="1">
      <alignment horizontal="center" vertical="center"/>
    </xf>
    <xf numFmtId="0" fontId="45" fillId="0" borderId="2" xfId="3" applyFont="1" applyFill="1" applyBorder="1" applyAlignment="1" applyProtection="1">
      <alignment horizontal="center" vertical="center" wrapText="1"/>
      <protection locked="0"/>
    </xf>
    <xf numFmtId="0" fontId="45" fillId="6" borderId="2" xfId="3" applyFont="1" applyFill="1" applyBorder="1" applyAlignment="1" applyProtection="1">
      <alignment horizontal="center" vertical="center" wrapText="1"/>
      <protection locked="0"/>
    </xf>
    <xf numFmtId="0" fontId="45" fillId="0" borderId="3" xfId="3" applyFont="1" applyFill="1" applyBorder="1" applyAlignment="1">
      <alignment horizontal="center" vertical="center"/>
    </xf>
    <xf numFmtId="0" fontId="45" fillId="0" borderId="4" xfId="3" applyFont="1" applyFill="1" applyBorder="1" applyAlignment="1">
      <alignment horizontal="center" vertical="center"/>
    </xf>
    <xf numFmtId="0" fontId="45" fillId="0" borderId="10" xfId="3" applyFont="1" applyFill="1" applyBorder="1" applyAlignment="1">
      <alignment horizontal="center" vertical="center"/>
    </xf>
    <xf numFmtId="0" fontId="45" fillId="0" borderId="3" xfId="3" applyFont="1" applyFill="1" applyBorder="1" applyAlignment="1" applyProtection="1">
      <alignment horizontal="left" vertical="center" wrapText="1"/>
      <protection locked="0"/>
    </xf>
    <xf numFmtId="0" fontId="45" fillId="0" borderId="10" xfId="3" applyFont="1" applyFill="1" applyBorder="1" applyAlignment="1" applyProtection="1">
      <alignment horizontal="left" vertical="center" wrapText="1"/>
      <protection locked="0"/>
    </xf>
    <xf numFmtId="0" fontId="45" fillId="0" borderId="27" xfId="3" applyFont="1" applyFill="1" applyBorder="1" applyAlignment="1">
      <alignment horizontal="center" vertical="center" textRotation="255"/>
    </xf>
    <xf numFmtId="0" fontId="45" fillId="0" borderId="27" xfId="3" applyFont="1" applyFill="1" applyBorder="1" applyAlignment="1">
      <alignment horizontal="center"/>
    </xf>
    <xf numFmtId="0" fontId="29" fillId="0" borderId="109" xfId="0" applyFont="1" applyFill="1" applyBorder="1" applyAlignment="1" applyProtection="1">
      <alignment horizontal="left" vertical="center"/>
      <protection locked="0"/>
    </xf>
    <xf numFmtId="0" fontId="29" fillId="0" borderId="75" xfId="0" applyFont="1" applyFill="1" applyBorder="1" applyAlignment="1" applyProtection="1">
      <alignment horizontal="left" vertical="center"/>
      <protection locked="0"/>
    </xf>
    <xf numFmtId="0" fontId="29" fillId="0" borderId="73" xfId="0" applyFont="1" applyFill="1" applyBorder="1" applyAlignment="1" applyProtection="1">
      <alignment horizontal="left" vertical="center"/>
      <protection locked="0"/>
    </xf>
    <xf numFmtId="0" fontId="29" fillId="0" borderId="74" xfId="0" applyFont="1" applyFill="1" applyBorder="1" applyAlignment="1" applyProtection="1">
      <alignment horizontal="left" vertical="center"/>
      <protection locked="0"/>
    </xf>
    <xf numFmtId="0" fontId="29" fillId="0" borderId="108" xfId="0" applyFont="1" applyFill="1" applyBorder="1" applyAlignment="1" applyProtection="1">
      <alignment horizontal="left" vertical="center"/>
      <protection locked="0"/>
    </xf>
    <xf numFmtId="0" fontId="29" fillId="0" borderId="10" xfId="0" applyFont="1" applyFill="1" applyBorder="1" applyAlignment="1" applyProtection="1">
      <alignment horizontal="left" vertical="center"/>
      <protection locked="0"/>
    </xf>
    <xf numFmtId="0" fontId="29" fillId="0" borderId="3" xfId="0" applyFont="1" applyFill="1" applyBorder="1" applyAlignment="1" applyProtection="1">
      <alignment horizontal="left" vertical="center"/>
      <protection locked="0"/>
    </xf>
    <xf numFmtId="0" fontId="29" fillId="0" borderId="4" xfId="0" applyFont="1" applyFill="1" applyBorder="1" applyAlignment="1" applyProtection="1">
      <alignment horizontal="left" vertical="center"/>
      <protection locked="0"/>
    </xf>
    <xf numFmtId="0" fontId="29" fillId="0" borderId="107" xfId="0" applyFont="1" applyFill="1" applyBorder="1" applyAlignment="1" applyProtection="1">
      <alignment horizontal="left" vertical="center"/>
      <protection locked="0"/>
    </xf>
    <xf numFmtId="0" fontId="29" fillId="0" borderId="60" xfId="0" applyFont="1" applyFill="1" applyBorder="1" applyAlignment="1" applyProtection="1">
      <alignment horizontal="left" vertical="center"/>
      <protection locked="0"/>
    </xf>
    <xf numFmtId="0" fontId="29" fillId="0" borderId="59" xfId="0" applyFont="1" applyFill="1" applyBorder="1" applyAlignment="1" applyProtection="1">
      <alignment horizontal="left" vertical="center"/>
      <protection locked="0"/>
    </xf>
    <xf numFmtId="0" fontId="29" fillId="0" borderId="62" xfId="0" applyFont="1" applyFill="1" applyBorder="1" applyAlignment="1" applyProtection="1">
      <alignment horizontal="left" vertical="center"/>
      <protection locked="0"/>
    </xf>
    <xf numFmtId="0" fontId="29" fillId="0" borderId="48" xfId="0" applyFont="1" applyFill="1" applyBorder="1" applyAlignment="1" applyProtection="1">
      <alignment horizontal="left" vertical="center"/>
      <protection locked="0"/>
    </xf>
    <xf numFmtId="0" fontId="29" fillId="0" borderId="5" xfId="0" applyFont="1" applyFill="1" applyBorder="1" applyAlignment="1" applyProtection="1">
      <alignment horizontal="left" vertical="center"/>
      <protection locked="0"/>
    </xf>
    <xf numFmtId="0" fontId="29" fillId="0" borderId="9" xfId="0" applyFont="1" applyFill="1" applyBorder="1" applyAlignment="1" applyProtection="1">
      <alignment horizontal="left" vertical="center"/>
      <protection locked="0"/>
    </xf>
    <xf numFmtId="0" fontId="29" fillId="0" borderId="45" xfId="0" applyFont="1" applyFill="1" applyBorder="1" applyAlignment="1" applyProtection="1">
      <alignment horizontal="left" vertical="center"/>
      <protection locked="0"/>
    </xf>
    <xf numFmtId="0" fontId="29" fillId="0" borderId="1" xfId="0" applyFont="1" applyFill="1" applyBorder="1" applyAlignment="1" applyProtection="1">
      <alignment horizontal="left" vertical="center"/>
      <protection locked="0"/>
    </xf>
    <xf numFmtId="0" fontId="29" fillId="0" borderId="12" xfId="0" applyFont="1" applyFill="1" applyBorder="1" applyAlignment="1" applyProtection="1">
      <alignment horizontal="left" vertical="center"/>
      <protection locked="0"/>
    </xf>
    <xf numFmtId="178" fontId="29" fillId="0" borderId="26" xfId="0" applyNumberFormat="1" applyFont="1" applyFill="1" applyBorder="1" applyAlignment="1" applyProtection="1">
      <alignment horizontal="right" vertical="center" shrinkToFit="1"/>
      <protection locked="0"/>
    </xf>
    <xf numFmtId="178" fontId="29" fillId="0" borderId="28" xfId="0" applyNumberFormat="1" applyFont="1" applyFill="1" applyBorder="1" applyAlignment="1" applyProtection="1">
      <alignment horizontal="right" vertical="center" shrinkToFit="1"/>
      <protection locked="0"/>
    </xf>
    <xf numFmtId="0" fontId="29" fillId="0" borderId="67" xfId="0" applyFont="1" applyFill="1" applyBorder="1" applyAlignment="1" applyProtection="1">
      <alignment horizontal="left" vertical="center"/>
      <protection locked="0"/>
    </xf>
    <xf numFmtId="0" fontId="29" fillId="0" borderId="40" xfId="0" applyFont="1" applyFill="1" applyBorder="1" applyAlignment="1" applyProtection="1">
      <alignment horizontal="left" vertical="center"/>
      <protection locked="0"/>
    </xf>
    <xf numFmtId="0" fontId="29" fillId="0" borderId="41" xfId="0" applyFont="1" applyFill="1" applyBorder="1" applyAlignment="1" applyProtection="1">
      <alignment horizontal="left" vertical="center"/>
      <protection locked="0"/>
    </xf>
    <xf numFmtId="0" fontId="29" fillId="0" borderId="42" xfId="0" applyFont="1" applyFill="1" applyBorder="1" applyAlignment="1" applyProtection="1">
      <alignment horizontal="left" vertical="center"/>
      <protection locked="0"/>
    </xf>
    <xf numFmtId="178" fontId="29" fillId="0" borderId="97" xfId="0" applyNumberFormat="1" applyFont="1" applyFill="1" applyBorder="1" applyAlignment="1" applyProtection="1">
      <alignment horizontal="right" vertical="center" shrinkToFit="1"/>
      <protection locked="0"/>
    </xf>
    <xf numFmtId="0" fontId="29" fillId="0" borderId="64" xfId="0" applyFont="1" applyFill="1" applyBorder="1" applyAlignment="1" applyProtection="1">
      <alignment horizontal="left" vertical="center"/>
      <protection locked="0"/>
    </xf>
    <xf numFmtId="0" fontId="8" fillId="0" borderId="50"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40" xfId="0" applyFont="1" applyFill="1" applyBorder="1" applyAlignment="1">
      <alignment horizontal="center" vertical="center"/>
    </xf>
    <xf numFmtId="0" fontId="8" fillId="0" borderId="41" xfId="0" applyFont="1" applyFill="1" applyBorder="1" applyAlignment="1">
      <alignment horizontal="center" vertical="center"/>
    </xf>
    <xf numFmtId="0" fontId="8" fillId="0" borderId="42" xfId="0" applyFont="1" applyFill="1" applyBorder="1" applyAlignment="1">
      <alignment horizontal="center" vertical="center"/>
    </xf>
    <xf numFmtId="178" fontId="29" fillId="0" borderId="93" xfId="0" applyNumberFormat="1" applyFont="1" applyFill="1" applyBorder="1" applyAlignment="1">
      <alignment horizontal="right" vertical="center" shrinkToFit="1"/>
    </xf>
    <xf numFmtId="178" fontId="29" fillId="0" borderId="97" xfId="0" applyNumberFormat="1" applyFont="1" applyFill="1" applyBorder="1" applyAlignment="1">
      <alignment horizontal="right" vertical="center" shrinkToFit="1"/>
    </xf>
    <xf numFmtId="0" fontId="11" fillId="0" borderId="105" xfId="0" applyFont="1" applyFill="1" applyBorder="1" applyAlignment="1">
      <alignment horizontal="center" vertical="center"/>
    </xf>
    <xf numFmtId="0" fontId="11" fillId="0" borderId="106" xfId="0" applyFont="1" applyFill="1" applyBorder="1" applyAlignment="1">
      <alignment horizontal="center" vertical="center"/>
    </xf>
    <xf numFmtId="0" fontId="53" fillId="0" borderId="53" xfId="0" applyFont="1" applyFill="1" applyBorder="1" applyAlignment="1">
      <alignment horizontal="center" vertical="center"/>
    </xf>
    <xf numFmtId="0" fontId="53" fillId="0" borderId="55" xfId="0" applyFont="1" applyFill="1" applyBorder="1" applyAlignment="1">
      <alignment horizontal="center" vertical="center"/>
    </xf>
    <xf numFmtId="0" fontId="53" fillId="0" borderId="56" xfId="0" applyFont="1" applyFill="1" applyBorder="1" applyAlignment="1">
      <alignment horizontal="center" vertical="center" shrinkToFit="1"/>
    </xf>
    <xf numFmtId="0" fontId="53" fillId="0" borderId="54" xfId="0" applyFont="1" applyFill="1" applyBorder="1" applyAlignment="1">
      <alignment horizontal="center" vertical="center" shrinkToFit="1"/>
    </xf>
    <xf numFmtId="0" fontId="53" fillId="0" borderId="55" xfId="0" applyFont="1" applyFill="1" applyBorder="1" applyAlignment="1">
      <alignment horizontal="center" vertical="center" shrinkToFit="1"/>
    </xf>
    <xf numFmtId="0" fontId="0" fillId="0" borderId="0" xfId="0" applyFont="1" applyFill="1" applyBorder="1" applyAlignment="1">
      <alignment horizontal="left" vertical="center"/>
    </xf>
    <xf numFmtId="0" fontId="29" fillId="0" borderId="53" xfId="0" applyFont="1" applyFill="1" applyBorder="1" applyAlignment="1">
      <alignment horizontal="center" vertical="center"/>
    </xf>
    <xf numFmtId="0" fontId="29" fillId="0" borderId="54" xfId="0" applyFont="1" applyFill="1" applyBorder="1" applyAlignment="1">
      <alignment horizontal="center" vertical="center"/>
    </xf>
    <xf numFmtId="0" fontId="29" fillId="0" borderId="55" xfId="0" applyFont="1" applyFill="1" applyBorder="1" applyAlignment="1">
      <alignment horizontal="center" vertical="center"/>
    </xf>
    <xf numFmtId="0" fontId="29" fillId="0" borderId="35" xfId="0" applyFont="1" applyFill="1" applyBorder="1" applyAlignment="1" applyProtection="1">
      <alignment horizontal="left" vertical="center"/>
      <protection locked="0"/>
    </xf>
    <xf numFmtId="0" fontId="29" fillId="0" borderId="36" xfId="0" applyFont="1" applyFill="1" applyBorder="1" applyAlignment="1" applyProtection="1">
      <alignment horizontal="left" vertical="center"/>
      <protection locked="0"/>
    </xf>
    <xf numFmtId="0" fontId="29" fillId="0" borderId="37" xfId="0" applyFont="1" applyFill="1" applyBorder="1" applyAlignment="1" applyProtection="1">
      <alignment horizontal="left" vertical="center"/>
      <protection locked="0"/>
    </xf>
    <xf numFmtId="178" fontId="29" fillId="0" borderId="93" xfId="0" applyNumberFormat="1" applyFont="1" applyFill="1" applyBorder="1" applyAlignment="1" applyProtection="1">
      <alignment horizontal="right" vertical="center" shrinkToFit="1"/>
      <protection locked="0"/>
    </xf>
    <xf numFmtId="0" fontId="29" fillId="0" borderId="8" xfId="0" applyFont="1" applyFill="1" applyBorder="1" applyAlignment="1" applyProtection="1">
      <alignment horizontal="left" vertical="center"/>
      <protection locked="0"/>
    </xf>
    <xf numFmtId="0" fontId="29" fillId="0" borderId="9" xfId="0" applyFont="1" applyFill="1" applyBorder="1" applyAlignment="1" applyProtection="1">
      <alignment horizontal="left"/>
      <protection locked="0"/>
    </xf>
    <xf numFmtId="0" fontId="29" fillId="0" borderId="11" xfId="0" applyFont="1" applyFill="1" applyBorder="1" applyAlignment="1" applyProtection="1">
      <alignment horizontal="left"/>
      <protection locked="0"/>
    </xf>
    <xf numFmtId="0" fontId="29" fillId="0" borderId="12" xfId="0" applyFont="1" applyFill="1" applyBorder="1" applyAlignment="1" applyProtection="1">
      <alignment horizontal="left"/>
      <protection locked="0"/>
    </xf>
    <xf numFmtId="0" fontId="29" fillId="0" borderId="51" xfId="0" applyFont="1" applyFill="1" applyBorder="1" applyAlignment="1" applyProtection="1">
      <alignment horizontal="left"/>
      <protection locked="0"/>
    </xf>
    <xf numFmtId="0" fontId="29" fillId="0" borderId="42" xfId="0" applyFont="1" applyFill="1" applyBorder="1" applyAlignment="1" applyProtection="1">
      <alignment horizontal="left"/>
      <protection locked="0"/>
    </xf>
    <xf numFmtId="0" fontId="52" fillId="0" borderId="0" xfId="0" applyFont="1" applyFill="1" applyAlignment="1">
      <alignment horizontal="center" vertical="center"/>
    </xf>
    <xf numFmtId="0" fontId="29" fillId="0" borderId="41" xfId="0" applyFont="1" applyFill="1" applyBorder="1" applyAlignment="1">
      <alignment horizontal="left" shrinkToFit="1"/>
    </xf>
    <xf numFmtId="0" fontId="53" fillId="0" borderId="56" xfId="0" applyFont="1" applyFill="1" applyBorder="1" applyAlignment="1">
      <alignment horizontal="center" vertical="center"/>
    </xf>
    <xf numFmtId="0" fontId="29" fillId="0" borderId="6" xfId="0" applyFont="1" applyFill="1" applyBorder="1" applyAlignment="1" applyProtection="1">
      <alignment horizontal="left" vertical="center"/>
      <protection locked="0"/>
    </xf>
    <xf numFmtId="0" fontId="29" fillId="0" borderId="7" xfId="0" applyFont="1" applyFill="1" applyBorder="1" applyAlignment="1" applyProtection="1">
      <alignment horizontal="left"/>
      <protection locked="0"/>
    </xf>
    <xf numFmtId="0" fontId="29" fillId="0" borderId="66" xfId="0" applyFont="1" applyFill="1" applyBorder="1" applyAlignment="1" applyProtection="1">
      <alignment horizontal="left" vertical="center"/>
      <protection locked="0"/>
    </xf>
    <xf numFmtId="0" fontId="29" fillId="0" borderId="109" xfId="0" applyFont="1" applyFill="1" applyBorder="1" applyAlignment="1">
      <alignment horizontal="left" vertical="center"/>
    </xf>
    <xf numFmtId="0" fontId="29" fillId="0" borderId="75" xfId="0" applyFont="1" applyFill="1" applyBorder="1" applyAlignment="1">
      <alignment horizontal="left" vertical="center"/>
    </xf>
    <xf numFmtId="0" fontId="29" fillId="0" borderId="73" xfId="0" applyFont="1" applyFill="1" applyBorder="1" applyAlignment="1">
      <alignment horizontal="left" vertical="center"/>
    </xf>
    <xf numFmtId="0" fontId="29" fillId="0" borderId="74" xfId="0" applyFont="1" applyFill="1" applyBorder="1" applyAlignment="1">
      <alignment horizontal="left" vertical="center"/>
    </xf>
    <xf numFmtId="0" fontId="29" fillId="0" borderId="108" xfId="0" applyFont="1" applyFill="1" applyBorder="1" applyAlignment="1">
      <alignment horizontal="left" vertical="center"/>
    </xf>
    <xf numFmtId="0" fontId="29" fillId="0" borderId="10" xfId="0" applyFont="1" applyFill="1" applyBorder="1" applyAlignment="1">
      <alignment horizontal="left" vertical="center"/>
    </xf>
    <xf numFmtId="0" fontId="29" fillId="0" borderId="3" xfId="0" applyFont="1" applyFill="1" applyBorder="1" applyAlignment="1">
      <alignment horizontal="left" vertical="center"/>
    </xf>
    <xf numFmtId="0" fontId="29" fillId="0" borderId="4" xfId="0" applyFont="1" applyFill="1" applyBorder="1" applyAlignment="1">
      <alignment horizontal="left" vertical="center"/>
    </xf>
    <xf numFmtId="0" fontId="29" fillId="0" borderId="107" xfId="0" applyFont="1" applyFill="1" applyBorder="1" applyAlignment="1">
      <alignment horizontal="left" vertical="center"/>
    </xf>
    <xf numFmtId="0" fontId="29" fillId="0" borderId="60" xfId="0" applyFont="1" applyFill="1" applyBorder="1" applyAlignment="1">
      <alignment horizontal="left" vertical="center"/>
    </xf>
    <xf numFmtId="0" fontId="29" fillId="0" borderId="59" xfId="0" applyFont="1" applyFill="1" applyBorder="1" applyAlignment="1">
      <alignment horizontal="left" vertical="center"/>
    </xf>
    <xf numFmtId="0" fontId="29" fillId="0" borderId="62" xfId="0" applyFont="1" applyFill="1" applyBorder="1" applyAlignment="1">
      <alignment horizontal="left" vertical="center"/>
    </xf>
    <xf numFmtId="0" fontId="29" fillId="0" borderId="48" xfId="0" applyFont="1" applyFill="1" applyBorder="1" applyAlignment="1">
      <alignment horizontal="left" vertical="center"/>
    </xf>
    <xf numFmtId="0" fontId="29" fillId="0" borderId="5" xfId="0" applyFont="1" applyFill="1" applyBorder="1" applyAlignment="1">
      <alignment horizontal="left" vertical="center"/>
    </xf>
    <xf numFmtId="0" fontId="29" fillId="0" borderId="9" xfId="0" applyFont="1" applyFill="1" applyBorder="1" applyAlignment="1">
      <alignment horizontal="left" vertical="center"/>
    </xf>
    <xf numFmtId="0" fontId="29" fillId="0" borderId="45" xfId="0" applyFont="1" applyFill="1" applyBorder="1" applyAlignment="1">
      <alignment horizontal="left" vertical="center"/>
    </xf>
    <xf numFmtId="0" fontId="29" fillId="0" borderId="1" xfId="0" applyFont="1" applyFill="1" applyBorder="1" applyAlignment="1">
      <alignment horizontal="left" vertical="center"/>
    </xf>
    <xf numFmtId="0" fontId="29" fillId="0" borderId="12" xfId="0" applyFont="1" applyFill="1" applyBorder="1" applyAlignment="1">
      <alignment horizontal="left" vertical="center"/>
    </xf>
    <xf numFmtId="178" fontId="29" fillId="0" borderId="26" xfId="0" applyNumberFormat="1" applyFont="1" applyFill="1" applyBorder="1" applyAlignment="1">
      <alignment horizontal="right" vertical="center" shrinkToFit="1"/>
    </xf>
    <xf numFmtId="178" fontId="29" fillId="0" borderId="28" xfId="0" applyNumberFormat="1" applyFont="1" applyFill="1" applyBorder="1" applyAlignment="1">
      <alignment horizontal="right" vertical="center" shrinkToFit="1"/>
    </xf>
    <xf numFmtId="0" fontId="29" fillId="0" borderId="67" xfId="0" applyFont="1" applyFill="1" applyBorder="1" applyAlignment="1">
      <alignment horizontal="left" vertical="center"/>
    </xf>
    <xf numFmtId="0" fontId="29" fillId="0" borderId="40" xfId="0" applyFont="1" applyFill="1" applyBorder="1" applyAlignment="1">
      <alignment horizontal="left" vertical="center"/>
    </xf>
    <xf numFmtId="0" fontId="29" fillId="0" borderId="41" xfId="0" applyFont="1" applyFill="1" applyBorder="1" applyAlignment="1">
      <alignment horizontal="left" vertical="center"/>
    </xf>
    <xf numFmtId="0" fontId="29" fillId="0" borderId="42" xfId="0" applyFont="1" applyFill="1" applyBorder="1" applyAlignment="1">
      <alignment horizontal="left" vertical="center"/>
    </xf>
    <xf numFmtId="0" fontId="29" fillId="0" borderId="64" xfId="0" applyFont="1" applyFill="1" applyBorder="1" applyAlignment="1">
      <alignment horizontal="left" vertical="center"/>
    </xf>
    <xf numFmtId="0" fontId="154" fillId="0" borderId="48" xfId="0" applyFont="1" applyFill="1" applyBorder="1" applyAlignment="1">
      <alignment horizontal="left" vertical="center"/>
    </xf>
    <xf numFmtId="0" fontId="154" fillId="0" borderId="5" xfId="0" applyFont="1" applyFill="1" applyBorder="1" applyAlignment="1">
      <alignment horizontal="left" vertical="center"/>
    </xf>
    <xf numFmtId="0" fontId="154" fillId="0" borderId="9" xfId="0" applyFont="1" applyFill="1" applyBorder="1" applyAlignment="1">
      <alignment horizontal="left" vertical="center"/>
    </xf>
    <xf numFmtId="0" fontId="154" fillId="0" borderId="45" xfId="0" applyFont="1" applyFill="1" applyBorder="1" applyAlignment="1">
      <alignment horizontal="left" vertical="center"/>
    </xf>
    <xf numFmtId="0" fontId="154" fillId="0" borderId="1" xfId="0" applyFont="1" applyFill="1" applyBorder="1" applyAlignment="1">
      <alignment horizontal="left" vertical="center"/>
    </xf>
    <xf numFmtId="0" fontId="154" fillId="0" borderId="12" xfId="0" applyFont="1" applyFill="1" applyBorder="1" applyAlignment="1">
      <alignment horizontal="left" vertical="center"/>
    </xf>
    <xf numFmtId="178" fontId="154" fillId="0" borderId="26" xfId="0" applyNumberFormat="1" applyFont="1" applyFill="1" applyBorder="1" applyAlignment="1">
      <alignment horizontal="right" vertical="center" shrinkToFit="1"/>
    </xf>
    <xf numFmtId="178" fontId="154" fillId="0" borderId="28" xfId="0" applyNumberFormat="1" applyFont="1" applyFill="1" applyBorder="1" applyAlignment="1">
      <alignment horizontal="right" vertical="center" shrinkToFit="1"/>
    </xf>
    <xf numFmtId="0" fontId="154" fillId="0" borderId="67" xfId="0" applyFont="1" applyFill="1" applyBorder="1" applyAlignment="1">
      <alignment horizontal="left" vertical="center"/>
    </xf>
    <xf numFmtId="0" fontId="154" fillId="0" borderId="35" xfId="0" applyFont="1" applyFill="1" applyBorder="1" applyAlignment="1">
      <alignment horizontal="left" vertical="center"/>
    </xf>
    <xf numFmtId="0" fontId="154" fillId="0" borderId="36" xfId="0" applyFont="1" applyFill="1" applyBorder="1" applyAlignment="1">
      <alignment horizontal="left" vertical="center"/>
    </xf>
    <xf numFmtId="0" fontId="154" fillId="0" borderId="37" xfId="0" applyFont="1" applyFill="1" applyBorder="1" applyAlignment="1">
      <alignment horizontal="left" vertical="center"/>
    </xf>
    <xf numFmtId="178" fontId="155" fillId="0" borderId="93" xfId="0" applyNumberFormat="1" applyFont="1" applyFill="1" applyBorder="1" applyAlignment="1">
      <alignment horizontal="right" vertical="center" shrinkToFit="1"/>
    </xf>
    <xf numFmtId="178" fontId="155" fillId="0" borderId="28" xfId="0" applyNumberFormat="1" applyFont="1" applyFill="1" applyBorder="1" applyAlignment="1">
      <alignment horizontal="right" vertical="center" shrinkToFit="1"/>
    </xf>
    <xf numFmtId="0" fontId="175" fillId="0" borderId="67" xfId="0" applyFont="1" applyFill="1" applyBorder="1" applyAlignment="1">
      <alignment horizontal="left" vertical="center"/>
    </xf>
    <xf numFmtId="0" fontId="29" fillId="0" borderId="8" xfId="0" applyFont="1" applyFill="1" applyBorder="1" applyAlignment="1">
      <alignment horizontal="left" vertical="center"/>
    </xf>
    <xf numFmtId="0" fontId="29" fillId="0" borderId="9" xfId="0" applyFont="1" applyFill="1" applyBorder="1" applyAlignment="1">
      <alignment horizontal="left"/>
    </xf>
    <xf numFmtId="0" fontId="29" fillId="0" borderId="11" xfId="0" applyFont="1" applyFill="1" applyBorder="1" applyAlignment="1">
      <alignment horizontal="left"/>
    </xf>
    <xf numFmtId="0" fontId="29" fillId="0" borderId="12" xfId="0" applyFont="1" applyFill="1" applyBorder="1" applyAlignment="1">
      <alignment horizontal="left"/>
    </xf>
    <xf numFmtId="0" fontId="29" fillId="0" borderId="51" xfId="0" applyFont="1" applyFill="1" applyBorder="1" applyAlignment="1">
      <alignment horizontal="left"/>
    </xf>
    <xf numFmtId="0" fontId="29" fillId="0" borderId="42" xfId="0" applyFont="1" applyFill="1" applyBorder="1" applyAlignment="1">
      <alignment horizontal="left"/>
    </xf>
    <xf numFmtId="0" fontId="29" fillId="0" borderId="41" xfId="0" applyFont="1" applyFill="1" applyBorder="1" applyAlignment="1">
      <alignment horizontal="left"/>
    </xf>
    <xf numFmtId="0" fontId="29" fillId="0" borderId="35" xfId="0" applyFont="1" applyFill="1" applyBorder="1" applyAlignment="1">
      <alignment horizontal="left" vertical="center"/>
    </xf>
    <xf numFmtId="0" fontId="29" fillId="0" borderId="37" xfId="0" applyFont="1" applyFill="1" applyBorder="1" applyAlignment="1">
      <alignment horizontal="left" vertical="center"/>
    </xf>
    <xf numFmtId="0" fontId="29" fillId="0" borderId="6" xfId="0" applyFont="1" applyFill="1" applyBorder="1" applyAlignment="1">
      <alignment horizontal="left" vertical="center"/>
    </xf>
    <xf numFmtId="0" fontId="29" fillId="0" borderId="7" xfId="0" applyFont="1" applyFill="1" applyBorder="1" applyAlignment="1">
      <alignment horizontal="left"/>
    </xf>
    <xf numFmtId="0" fontId="29" fillId="0" borderId="66" xfId="0" applyFont="1" applyFill="1" applyBorder="1" applyAlignment="1">
      <alignment horizontal="left" vertical="center"/>
    </xf>
    <xf numFmtId="0" fontId="51" fillId="0" borderId="0" xfId="0" applyFont="1" applyFill="1" applyBorder="1" applyAlignment="1">
      <alignment horizontal="center" vertical="center"/>
    </xf>
    <xf numFmtId="0" fontId="29" fillId="0" borderId="0" xfId="0" applyFont="1" applyFill="1" applyBorder="1" applyAlignment="1">
      <alignment horizontal="center"/>
    </xf>
    <xf numFmtId="0" fontId="29" fillId="0" borderId="36" xfId="0" applyFont="1" applyFill="1" applyBorder="1" applyAlignment="1">
      <alignment horizontal="left" vertical="center"/>
    </xf>
    <xf numFmtId="0" fontId="29" fillId="0" borderId="39" xfId="0" applyFont="1" applyFill="1" applyBorder="1" applyAlignment="1">
      <alignment horizontal="left" vertical="center"/>
    </xf>
    <xf numFmtId="0" fontId="29" fillId="0" borderId="52" xfId="0" applyFont="1" applyFill="1" applyBorder="1" applyAlignment="1">
      <alignment horizontal="center"/>
    </xf>
    <xf numFmtId="0" fontId="8" fillId="0" borderId="41" xfId="0" applyFont="1" applyFill="1" applyBorder="1" applyAlignment="1">
      <alignment horizontal="left" vertical="center" shrinkToFit="1"/>
    </xf>
    <xf numFmtId="0" fontId="8" fillId="0" borderId="41" xfId="0" applyFont="1" applyFill="1" applyBorder="1" applyAlignment="1">
      <alignment horizontal="center" vertical="center" shrinkToFit="1"/>
    </xf>
    <xf numFmtId="0" fontId="29" fillId="0" borderId="54" xfId="0" applyFont="1" applyFill="1" applyBorder="1" applyAlignment="1">
      <alignment horizontal="center"/>
    </xf>
    <xf numFmtId="0" fontId="29" fillId="0" borderId="0" xfId="0"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52" xfId="0" applyFont="1" applyBorder="1" applyAlignment="1">
      <alignment horizontal="left" vertical="center" wrapText="1"/>
    </xf>
    <xf numFmtId="0" fontId="29" fillId="0" borderId="50" xfId="0" applyFont="1" applyFill="1" applyBorder="1" applyAlignment="1">
      <alignment horizontal="left" vertical="center" wrapText="1"/>
    </xf>
    <xf numFmtId="0" fontId="29" fillId="0" borderId="0" xfId="0" applyFont="1" applyFill="1" applyBorder="1" applyAlignment="1">
      <alignment horizontal="left" vertical="center"/>
    </xf>
    <xf numFmtId="0" fontId="29" fillId="0" borderId="52" xfId="0" applyFont="1" applyFill="1" applyBorder="1" applyAlignment="1">
      <alignment horizontal="left" vertical="center"/>
    </xf>
    <xf numFmtId="0" fontId="29" fillId="0" borderId="50"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0" xfId="0" applyFont="1" applyFill="1" applyBorder="1" applyAlignment="1" applyProtection="1">
      <alignment vertical="center" shrinkToFit="1"/>
      <protection locked="0"/>
    </xf>
    <xf numFmtId="0" fontId="65" fillId="0" borderId="50" xfId="0" applyFont="1" applyFill="1" applyBorder="1" applyAlignment="1">
      <alignment horizontal="left" vertical="center" wrapText="1"/>
    </xf>
    <xf numFmtId="0" fontId="65" fillId="0" borderId="0" xfId="0" applyFont="1" applyFill="1" applyBorder="1" applyAlignment="1">
      <alignment horizontal="left" vertical="center" wrapText="1"/>
    </xf>
    <xf numFmtId="0" fontId="65" fillId="0" borderId="52" xfId="0" applyFont="1" applyFill="1" applyBorder="1" applyAlignment="1">
      <alignment horizontal="left" vertical="center" wrapText="1"/>
    </xf>
    <xf numFmtId="0" fontId="29" fillId="0" borderId="52" xfId="0" applyFont="1" applyFill="1" applyBorder="1" applyAlignment="1">
      <alignment horizontal="left" vertical="center" wrapText="1"/>
    </xf>
    <xf numFmtId="0" fontId="29" fillId="0" borderId="52" xfId="0" applyFont="1" applyFill="1" applyBorder="1" applyAlignment="1">
      <alignment horizontal="center" vertical="center" wrapText="1"/>
    </xf>
    <xf numFmtId="0" fontId="65" fillId="0" borderId="52" xfId="0" applyFont="1" applyFill="1" applyBorder="1" applyAlignment="1">
      <alignment horizontal="left" vertical="center"/>
    </xf>
    <xf numFmtId="0" fontId="65" fillId="0" borderId="50" xfId="0" applyFont="1" applyFill="1" applyBorder="1" applyAlignment="1">
      <alignment horizontal="center" vertical="center" wrapText="1"/>
    </xf>
    <xf numFmtId="0" fontId="65" fillId="0" borderId="0" xfId="0" applyFont="1" applyFill="1" applyBorder="1" applyAlignment="1">
      <alignment horizontal="center" vertical="center" wrapText="1"/>
    </xf>
    <xf numFmtId="0" fontId="65" fillId="0" borderId="0" xfId="0" applyFont="1" applyFill="1" applyBorder="1" applyAlignment="1" applyProtection="1">
      <alignment vertical="center" shrinkToFit="1"/>
      <protection locked="0"/>
    </xf>
    <xf numFmtId="0" fontId="65" fillId="0" borderId="0" xfId="0" applyFont="1" applyFill="1" applyBorder="1" applyAlignment="1">
      <alignment horizontal="right" vertical="center" wrapText="1"/>
    </xf>
    <xf numFmtId="1" fontId="65" fillId="0" borderId="0" xfId="0" applyNumberFormat="1" applyFont="1" applyFill="1" applyBorder="1" applyAlignment="1" applyProtection="1">
      <alignment horizontal="left" vertical="center" shrinkToFit="1"/>
      <protection locked="0"/>
    </xf>
    <xf numFmtId="1" fontId="65" fillId="0" borderId="52" xfId="0" applyNumberFormat="1" applyFont="1" applyFill="1" applyBorder="1" applyAlignment="1" applyProtection="1">
      <alignment horizontal="left" vertical="center" shrinkToFit="1"/>
      <protection locked="0"/>
    </xf>
    <xf numFmtId="0" fontId="29" fillId="0" borderId="2" xfId="0" applyFont="1" applyFill="1" applyBorder="1" applyAlignment="1">
      <alignment horizontal="center" vertical="center"/>
    </xf>
    <xf numFmtId="0" fontId="29" fillId="0" borderId="3" xfId="0" applyFont="1" applyFill="1" applyBorder="1" applyAlignment="1">
      <alignment horizontal="center" vertical="center" shrinkToFit="1"/>
    </xf>
    <xf numFmtId="0" fontId="29" fillId="0" borderId="4" xfId="0" applyFont="1" applyFill="1" applyBorder="1" applyAlignment="1">
      <alignment horizontal="center" vertical="center" shrinkToFit="1"/>
    </xf>
    <xf numFmtId="0" fontId="31" fillId="0" borderId="4" xfId="0" applyFont="1" applyFill="1" applyBorder="1" applyAlignment="1">
      <alignment vertical="center" wrapText="1" shrinkToFit="1"/>
    </xf>
    <xf numFmtId="0" fontId="31" fillId="0" borderId="10" xfId="0" applyFont="1" applyFill="1" applyBorder="1" applyAlignment="1">
      <alignment vertical="center" wrapText="1" shrinkToFit="1"/>
    </xf>
    <xf numFmtId="0" fontId="31" fillId="0" borderId="4" xfId="0" applyFont="1" applyFill="1" applyBorder="1" applyAlignment="1">
      <alignment horizontal="center" vertical="center" wrapText="1" shrinkToFit="1"/>
    </xf>
    <xf numFmtId="0" fontId="31" fillId="0" borderId="10" xfId="0" applyFont="1" applyFill="1" applyBorder="1" applyAlignment="1">
      <alignment horizontal="center" vertical="center" wrapText="1" shrinkToFit="1"/>
    </xf>
    <xf numFmtId="0" fontId="29" fillId="0" borderId="1" xfId="0" applyFont="1" applyFill="1" applyBorder="1" applyAlignment="1">
      <alignment horizontal="center" vertical="center" wrapText="1"/>
    </xf>
    <xf numFmtId="0" fontId="29" fillId="0" borderId="71" xfId="0" applyFont="1" applyFill="1" applyBorder="1" applyAlignment="1">
      <alignment horizontal="center" vertical="center" textRotation="255"/>
    </xf>
    <xf numFmtId="0" fontId="29" fillId="0" borderId="61" xfId="0" applyFont="1" applyFill="1" applyBorder="1" applyAlignment="1">
      <alignment horizontal="center" vertical="center" textRotation="255"/>
    </xf>
    <xf numFmtId="0" fontId="29" fillId="0" borderId="111" xfId="0" applyFont="1" applyFill="1" applyBorder="1" applyAlignment="1">
      <alignment horizontal="center" vertical="center" textRotation="255"/>
    </xf>
    <xf numFmtId="0" fontId="29" fillId="0" borderId="2" xfId="0" applyFont="1" applyFill="1" applyBorder="1" applyAlignment="1">
      <alignment horizontal="left" vertical="center"/>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8" fillId="0" borderId="10" xfId="0" applyFont="1" applyFill="1" applyBorder="1" applyAlignment="1" applyProtection="1">
      <alignment horizontal="center" vertical="center"/>
      <protection locked="0"/>
    </xf>
    <xf numFmtId="0" fontId="29" fillId="0" borderId="112" xfId="0" applyFont="1" applyFill="1" applyBorder="1" applyAlignment="1">
      <alignment horizontal="left" vertical="center"/>
    </xf>
    <xf numFmtId="0" fontId="29" fillId="0" borderId="69" xfId="0" applyFont="1" applyFill="1" applyBorder="1" applyAlignment="1">
      <alignment horizontal="center" vertical="center" textRotation="255"/>
    </xf>
    <xf numFmtId="0" fontId="29" fillId="0" borderId="95" xfId="0" applyFont="1" applyFill="1" applyBorder="1" applyAlignment="1">
      <alignment horizontal="center" vertical="center" textRotation="255"/>
    </xf>
    <xf numFmtId="0" fontId="29" fillId="0" borderId="28" xfId="0" applyFont="1" applyFill="1" applyBorder="1" applyAlignment="1">
      <alignment horizontal="left" vertical="center"/>
    </xf>
    <xf numFmtId="0" fontId="8" fillId="0" borderId="113" xfId="0" applyFont="1" applyFill="1" applyBorder="1" applyAlignment="1" applyProtection="1">
      <alignment horizontal="center" vertical="center"/>
      <protection locked="0"/>
    </xf>
    <xf numFmtId="0" fontId="8" fillId="0" borderId="114" xfId="0" applyFont="1" applyFill="1" applyBorder="1" applyAlignment="1" applyProtection="1">
      <alignment horizontal="center" vertical="center"/>
      <protection locked="0"/>
    </xf>
    <xf numFmtId="0" fontId="8" fillId="0" borderId="115" xfId="0" applyFont="1" applyFill="1" applyBorder="1" applyAlignment="1" applyProtection="1">
      <alignment horizontal="center" vertical="center"/>
      <protection locked="0"/>
    </xf>
    <xf numFmtId="0" fontId="29" fillId="0" borderId="109" xfId="0" applyFont="1" applyFill="1" applyBorder="1" applyAlignment="1">
      <alignment horizontal="center" vertical="center"/>
    </xf>
    <xf numFmtId="0" fontId="29" fillId="0" borderId="74" xfId="0" applyFont="1" applyFill="1" applyBorder="1" applyAlignment="1">
      <alignment horizontal="center" vertical="center"/>
    </xf>
    <xf numFmtId="0" fontId="29" fillId="0" borderId="41" xfId="0" applyFont="1" applyFill="1" applyBorder="1" applyAlignment="1">
      <alignment horizontal="center" vertical="center"/>
    </xf>
    <xf numFmtId="0" fontId="29" fillId="0" borderId="44" xfId="0" applyFont="1" applyFill="1" applyBorder="1" applyAlignment="1">
      <alignment horizontal="center" vertical="center"/>
    </xf>
    <xf numFmtId="0" fontId="29" fillId="0" borderId="53" xfId="0" applyFont="1" applyFill="1" applyBorder="1" applyAlignment="1">
      <alignment horizontal="left" vertical="center" wrapText="1"/>
    </xf>
    <xf numFmtId="0" fontId="29" fillId="0" borderId="54" xfId="0" applyFont="1" applyFill="1" applyBorder="1" applyAlignment="1">
      <alignment horizontal="left" vertical="center" wrapText="1"/>
    </xf>
    <xf numFmtId="0" fontId="29" fillId="0" borderId="57" xfId="0" applyFont="1" applyFill="1" applyBorder="1" applyAlignment="1">
      <alignment horizontal="left" vertical="center" wrapText="1"/>
    </xf>
    <xf numFmtId="0" fontId="18" fillId="0" borderId="35" xfId="0" applyFont="1" applyFill="1" applyBorder="1" applyAlignment="1" applyProtection="1">
      <alignment horizontal="left" vertical="top" wrapText="1"/>
      <protection locked="0"/>
    </xf>
    <xf numFmtId="0" fontId="18" fillId="0" borderId="36" xfId="0" applyFont="1" applyFill="1" applyBorder="1" applyAlignment="1" applyProtection="1">
      <alignment horizontal="left" vertical="top" wrapText="1"/>
      <protection locked="0"/>
    </xf>
    <xf numFmtId="0" fontId="18" fillId="0" borderId="39" xfId="0" applyFont="1" applyFill="1" applyBorder="1" applyAlignment="1" applyProtection="1">
      <alignment horizontal="left" vertical="top" wrapText="1"/>
      <protection locked="0"/>
    </xf>
    <xf numFmtId="0" fontId="18" fillId="0" borderId="50" xfId="0" applyFont="1" applyFill="1" applyBorder="1" applyAlignment="1" applyProtection="1">
      <alignment horizontal="left" vertical="top" wrapText="1"/>
      <protection locked="0"/>
    </xf>
    <xf numFmtId="0" fontId="18" fillId="0" borderId="0" xfId="0" applyFont="1" applyFill="1" applyBorder="1" applyAlignment="1" applyProtection="1">
      <alignment horizontal="left" vertical="top" wrapText="1"/>
      <protection locked="0"/>
    </xf>
    <xf numFmtId="0" fontId="18" fillId="0" borderId="52" xfId="0" applyFont="1" applyFill="1" applyBorder="1" applyAlignment="1" applyProtection="1">
      <alignment horizontal="left" vertical="top" wrapText="1"/>
      <protection locked="0"/>
    </xf>
    <xf numFmtId="0" fontId="18" fillId="0" borderId="40" xfId="0" applyFont="1" applyFill="1" applyBorder="1" applyAlignment="1" applyProtection="1">
      <alignment horizontal="left" vertical="top" wrapText="1"/>
      <protection locked="0"/>
    </xf>
    <xf numFmtId="0" fontId="18" fillId="0" borderId="41" xfId="0" applyFont="1" applyFill="1" applyBorder="1" applyAlignment="1" applyProtection="1">
      <alignment horizontal="left" vertical="top" wrapText="1"/>
      <protection locked="0"/>
    </xf>
    <xf numFmtId="0" fontId="18" fillId="0" borderId="44" xfId="0" applyFont="1" applyFill="1" applyBorder="1" applyAlignment="1" applyProtection="1">
      <alignment horizontal="left" vertical="top" wrapText="1"/>
      <protection locked="0"/>
    </xf>
    <xf numFmtId="0" fontId="30" fillId="0" borderId="116" xfId="0" applyFont="1" applyFill="1" applyBorder="1" applyAlignment="1">
      <alignment horizontal="center" vertical="center" wrapText="1"/>
    </xf>
    <xf numFmtId="0" fontId="30" fillId="0" borderId="118" xfId="0" applyFont="1" applyFill="1" applyBorder="1" applyAlignment="1">
      <alignment horizontal="center" vertical="center" wrapText="1"/>
    </xf>
    <xf numFmtId="0" fontId="30" fillId="0" borderId="119" xfId="0" applyFont="1" applyFill="1" applyBorder="1" applyAlignment="1">
      <alignment horizontal="center" vertical="center" wrapText="1"/>
    </xf>
    <xf numFmtId="0" fontId="8" fillId="0" borderId="54" xfId="0" applyFont="1" applyFill="1" applyBorder="1" applyAlignment="1" applyProtection="1">
      <alignment horizontal="center" vertical="center"/>
      <protection locked="0"/>
    </xf>
    <xf numFmtId="0" fontId="8" fillId="0" borderId="53" xfId="0" applyFont="1" applyFill="1" applyBorder="1" applyAlignment="1" applyProtection="1">
      <alignment horizontal="center" vertical="center"/>
      <protection locked="0"/>
    </xf>
    <xf numFmtId="0" fontId="29" fillId="0" borderId="57" xfId="0" applyFont="1" applyFill="1" applyBorder="1" applyAlignment="1">
      <alignment horizontal="center" vertical="center"/>
    </xf>
    <xf numFmtId="0" fontId="110" fillId="0" borderId="0" xfId="0" applyFont="1" applyFill="1" applyAlignment="1">
      <alignment horizontal="center" vertical="center"/>
    </xf>
    <xf numFmtId="0" fontId="18" fillId="0" borderId="1" xfId="0" applyFont="1" applyFill="1" applyBorder="1" applyAlignment="1">
      <alignment horizontal="center" vertical="center"/>
    </xf>
    <xf numFmtId="0" fontId="26" fillId="0" borderId="1" xfId="0" applyFont="1" applyFill="1" applyBorder="1" applyAlignment="1">
      <alignment horizontal="center" vertical="center" shrinkToFit="1"/>
    </xf>
    <xf numFmtId="0" fontId="30" fillId="7" borderId="3" xfId="0" applyFont="1" applyFill="1" applyBorder="1" applyAlignment="1">
      <alignment horizontal="center" vertical="center"/>
    </xf>
    <xf numFmtId="0" fontId="30" fillId="7" borderId="10" xfId="0" applyFont="1" applyFill="1" applyBorder="1" applyAlignment="1">
      <alignment horizontal="center" vertical="center"/>
    </xf>
    <xf numFmtId="0" fontId="30" fillId="7" borderId="4" xfId="0" applyFont="1" applyFill="1" applyBorder="1" applyAlignment="1">
      <alignment horizontal="center" vertical="center"/>
    </xf>
    <xf numFmtId="0" fontId="30" fillId="0" borderId="169"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4" xfId="0" applyFont="1" applyFill="1" applyBorder="1" applyAlignment="1">
      <alignment horizontal="left" vertical="center" wrapText="1"/>
    </xf>
    <xf numFmtId="0" fontId="30" fillId="0" borderId="10" xfId="0" applyFont="1" applyFill="1" applyBorder="1" applyAlignment="1">
      <alignment horizontal="left" vertical="center" wrapText="1"/>
    </xf>
    <xf numFmtId="0" fontId="0" fillId="0" borderId="26" xfId="0" applyFont="1" applyFill="1" applyBorder="1" applyAlignment="1" applyProtection="1">
      <alignment horizontal="center" vertical="center"/>
      <protection locked="0"/>
    </xf>
    <xf numFmtId="0" fontId="0" fillId="0" borderId="28" xfId="0" applyFont="1" applyFill="1" applyBorder="1" applyAlignment="1" applyProtection="1">
      <alignment horizontal="center" vertical="center"/>
      <protection locked="0"/>
    </xf>
    <xf numFmtId="0" fontId="30" fillId="0" borderId="26" xfId="0" applyFont="1" applyFill="1" applyBorder="1" applyAlignment="1">
      <alignment vertical="center" wrapText="1"/>
    </xf>
    <xf numFmtId="0" fontId="30" fillId="0" borderId="28" xfId="0" applyFont="1" applyFill="1" applyBorder="1" applyAlignment="1">
      <alignment vertical="center" wrapText="1"/>
    </xf>
    <xf numFmtId="58" fontId="30" fillId="0" borderId="169" xfId="0" applyNumberFormat="1" applyFont="1" applyFill="1" applyBorder="1" applyAlignment="1" applyProtection="1">
      <alignment horizontal="center" vertical="center" wrapText="1"/>
      <protection locked="0"/>
    </xf>
    <xf numFmtId="58" fontId="30" fillId="0" borderId="4" xfId="0" applyNumberFormat="1" applyFont="1" applyFill="1" applyBorder="1" applyAlignment="1" applyProtection="1">
      <alignment horizontal="center" vertical="center" wrapText="1"/>
      <protection locked="0"/>
    </xf>
    <xf numFmtId="58" fontId="30" fillId="0" borderId="101" xfId="0" applyNumberFormat="1" applyFont="1" applyFill="1" applyBorder="1" applyAlignment="1" applyProtection="1">
      <alignment horizontal="center" vertical="center" wrapText="1"/>
      <protection locked="0"/>
    </xf>
    <xf numFmtId="0" fontId="30" fillId="7" borderId="26" xfId="0" applyFont="1" applyFill="1" applyBorder="1" applyAlignment="1">
      <alignment horizontal="center" vertical="center"/>
    </xf>
    <xf numFmtId="0" fontId="30" fillId="7" borderId="27" xfId="0" applyFont="1" applyFill="1" applyBorder="1" applyAlignment="1">
      <alignment horizontal="center" vertical="center"/>
    </xf>
    <xf numFmtId="0" fontId="30" fillId="0" borderId="8" xfId="0" applyFont="1" applyFill="1" applyBorder="1" applyAlignment="1" applyProtection="1">
      <alignment vertical="center" wrapText="1"/>
      <protection locked="0"/>
    </xf>
    <xf numFmtId="0" fontId="30" fillId="0" borderId="9" xfId="0" applyFont="1" applyFill="1" applyBorder="1" applyAlignment="1" applyProtection="1">
      <alignment vertical="center" wrapText="1"/>
      <protection locked="0"/>
    </xf>
    <xf numFmtId="0" fontId="30" fillId="0" borderId="11" xfId="0" applyFont="1" applyFill="1" applyBorder="1" applyAlignment="1" applyProtection="1">
      <alignment vertical="center" wrapText="1"/>
      <protection locked="0"/>
    </xf>
    <xf numFmtId="0" fontId="30" fillId="0" borderId="12" xfId="0" applyFont="1" applyFill="1" applyBorder="1" applyAlignment="1" applyProtection="1">
      <alignment vertical="center" wrapText="1"/>
      <protection locked="0"/>
    </xf>
    <xf numFmtId="0" fontId="30" fillId="0" borderId="5" xfId="0" applyFont="1" applyFill="1" applyBorder="1" applyAlignment="1" applyProtection="1">
      <alignment vertical="center" wrapText="1"/>
      <protection locked="0"/>
    </xf>
    <xf numFmtId="0" fontId="30" fillId="0" borderId="140" xfId="0" applyFont="1" applyFill="1" applyBorder="1" applyAlignment="1" applyProtection="1">
      <alignment horizontal="center" vertical="center" wrapText="1"/>
      <protection locked="0"/>
    </xf>
    <xf numFmtId="0" fontId="30" fillId="0" borderId="33" xfId="0" applyFont="1" applyFill="1" applyBorder="1" applyAlignment="1" applyProtection="1">
      <alignment horizontal="center" vertical="center" wrapText="1"/>
      <protection locked="0"/>
    </xf>
    <xf numFmtId="0" fontId="30" fillId="7" borderId="33" xfId="0" applyFont="1" applyFill="1" applyBorder="1" applyAlignment="1">
      <alignment horizontal="center" vertical="center" wrapText="1"/>
    </xf>
    <xf numFmtId="0" fontId="30" fillId="7" borderId="139" xfId="0" applyFont="1" applyFill="1" applyBorder="1" applyAlignment="1">
      <alignment horizontal="center" vertical="center" wrapText="1"/>
    </xf>
    <xf numFmtId="0" fontId="30" fillId="0" borderId="34" xfId="0" applyFont="1" applyFill="1" applyBorder="1" applyAlignment="1" applyProtection="1">
      <alignment horizontal="center" vertical="center" wrapText="1"/>
      <protection locked="0"/>
    </xf>
    <xf numFmtId="0" fontId="0" fillId="0" borderId="27" xfId="0" applyFont="1" applyFill="1" applyBorder="1" applyAlignment="1" applyProtection="1">
      <alignment horizontal="center" vertical="center"/>
      <protection locked="0"/>
    </xf>
    <xf numFmtId="0" fontId="30" fillId="0" borderId="27" xfId="0" applyFont="1" applyFill="1" applyBorder="1" applyAlignment="1">
      <alignment vertical="center" wrapText="1"/>
    </xf>
    <xf numFmtId="0" fontId="30" fillId="0" borderId="170" xfId="0" applyFont="1" applyFill="1" applyBorder="1" applyAlignment="1">
      <alignment horizontal="center" vertical="center" wrapText="1"/>
    </xf>
    <xf numFmtId="0" fontId="30" fillId="0" borderId="171" xfId="0" applyFont="1" applyFill="1" applyBorder="1" applyAlignment="1">
      <alignment horizontal="center" vertical="center" wrapText="1"/>
    </xf>
    <xf numFmtId="0" fontId="30" fillId="0" borderId="17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7" borderId="93" xfId="0" applyFont="1" applyFill="1" applyBorder="1" applyAlignment="1">
      <alignment horizontal="center" vertical="center"/>
    </xf>
    <xf numFmtId="0" fontId="30" fillId="7" borderId="59" xfId="0" applyFont="1" applyFill="1" applyBorder="1" applyAlignment="1">
      <alignment horizontal="center" vertical="center"/>
    </xf>
    <xf numFmtId="0" fontId="30" fillId="7" borderId="60" xfId="0" applyFont="1" applyFill="1" applyBorder="1" applyAlignment="1">
      <alignment horizontal="center" vertical="center"/>
    </xf>
    <xf numFmtId="0" fontId="30" fillId="7" borderId="62" xfId="0" applyFont="1" applyFill="1" applyBorder="1" applyAlignment="1">
      <alignment horizontal="center" vertical="center"/>
    </xf>
    <xf numFmtId="58" fontId="30" fillId="0" borderId="10" xfId="0" applyNumberFormat="1" applyFont="1" applyFill="1" applyBorder="1" applyAlignment="1" applyProtection="1">
      <alignment horizontal="center" vertical="center" wrapText="1"/>
      <protection locked="0"/>
    </xf>
    <xf numFmtId="0" fontId="30" fillId="7" borderId="97" xfId="0" applyFont="1" applyFill="1" applyBorder="1" applyAlignment="1">
      <alignment horizontal="center" vertical="center"/>
    </xf>
    <xf numFmtId="0" fontId="30" fillId="8" borderId="33" xfId="0" applyFont="1" applyFill="1" applyBorder="1" applyAlignment="1">
      <alignment horizontal="center" vertical="center" wrapText="1"/>
    </xf>
    <xf numFmtId="0" fontId="30" fillId="8" borderId="139" xfId="0" applyFont="1" applyFill="1" applyBorder="1" applyAlignment="1">
      <alignment horizontal="center" vertical="center" wrapText="1"/>
    </xf>
    <xf numFmtId="0" fontId="0" fillId="0" borderId="97" xfId="0" applyFont="1" applyFill="1" applyBorder="1" applyAlignment="1" applyProtection="1">
      <alignment horizontal="center" vertical="center"/>
      <protection locked="0"/>
    </xf>
    <xf numFmtId="0" fontId="30" fillId="0" borderId="97" xfId="0" applyFont="1" applyFill="1" applyBorder="1" applyAlignment="1">
      <alignment vertical="center" wrapText="1"/>
    </xf>
    <xf numFmtId="0" fontId="30" fillId="0" borderId="182" xfId="0" applyFont="1" applyFill="1" applyBorder="1" applyAlignment="1">
      <alignment horizontal="center" vertical="center" wrapText="1"/>
    </xf>
    <xf numFmtId="0" fontId="30" fillId="0" borderId="183" xfId="0" applyFont="1" applyFill="1" applyBorder="1" applyAlignment="1">
      <alignment horizontal="center" vertical="center" wrapText="1"/>
    </xf>
    <xf numFmtId="0" fontId="30" fillId="0" borderId="185" xfId="0" applyFont="1" applyFill="1" applyBorder="1" applyAlignment="1" applyProtection="1">
      <alignment horizontal="center" vertical="center" wrapText="1"/>
      <protection locked="0"/>
    </xf>
    <xf numFmtId="0" fontId="30" fillId="0" borderId="74" xfId="0" applyFont="1" applyFill="1" applyBorder="1" applyAlignment="1" applyProtection="1">
      <alignment horizontal="center" vertical="center" wrapText="1"/>
      <protection locked="0"/>
    </xf>
    <xf numFmtId="0" fontId="0" fillId="0" borderId="6" xfId="0" applyFill="1" applyBorder="1" applyAlignment="1" applyProtection="1">
      <alignment horizontal="left" vertical="center" wrapText="1" shrinkToFit="1"/>
      <protection locked="0"/>
    </xf>
    <xf numFmtId="0" fontId="0" fillId="0" borderId="0" xfId="0" applyFill="1" applyBorder="1" applyAlignment="1" applyProtection="1">
      <alignment horizontal="left" vertical="center" wrapText="1" shrinkToFit="1"/>
      <protection locked="0"/>
    </xf>
    <xf numFmtId="0" fontId="0" fillId="0" borderId="7" xfId="0" applyFill="1" applyBorder="1" applyAlignment="1" applyProtection="1">
      <alignment horizontal="left" vertical="center" wrapText="1" shrinkToFit="1"/>
      <protection locked="0"/>
    </xf>
    <xf numFmtId="0" fontId="0" fillId="0" borderId="6"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0" fillId="0" borderId="9" xfId="0" applyFill="1" applyBorder="1" applyAlignment="1">
      <alignment horizontal="center" vertical="center" textRotation="255"/>
    </xf>
    <xf numFmtId="0" fontId="0" fillId="0" borderId="7" xfId="0" applyFill="1" applyBorder="1" applyAlignment="1">
      <alignment horizontal="center" vertical="center" textRotation="255"/>
    </xf>
    <xf numFmtId="0" fontId="0" fillId="0" borderId="8" xfId="0" applyFill="1" applyBorder="1" applyAlignment="1" applyProtection="1">
      <alignment horizontal="left" vertical="center" wrapText="1" shrinkToFit="1"/>
      <protection locked="0"/>
    </xf>
    <xf numFmtId="0" fontId="0" fillId="0" borderId="5" xfId="0" applyFill="1" applyBorder="1" applyAlignment="1" applyProtection="1">
      <alignment horizontal="left" vertical="center" wrapText="1" shrinkToFit="1"/>
      <protection locked="0"/>
    </xf>
    <xf numFmtId="0" fontId="0" fillId="0" borderId="9" xfId="0" applyFill="1" applyBorder="1" applyAlignment="1" applyProtection="1">
      <alignment horizontal="left" vertical="center" wrapText="1" shrinkToFit="1"/>
      <protection locked="0"/>
    </xf>
    <xf numFmtId="0" fontId="0" fillId="0" borderId="8"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11" xfId="0" applyFill="1" applyBorder="1" applyAlignment="1" applyProtection="1">
      <alignment horizontal="left" vertical="center" wrapText="1" shrinkToFit="1"/>
      <protection locked="0"/>
    </xf>
    <xf numFmtId="0" fontId="0" fillId="0" borderId="1" xfId="0" applyFill="1" applyBorder="1" applyAlignment="1" applyProtection="1">
      <alignment horizontal="left" vertical="center" wrapText="1" shrinkToFit="1"/>
      <protection locked="0"/>
    </xf>
    <xf numFmtId="0" fontId="0" fillId="0" borderId="12" xfId="0" applyFill="1" applyBorder="1" applyAlignment="1" applyProtection="1">
      <alignment horizontal="left" vertical="center" wrapText="1" shrinkToFit="1"/>
      <protection locked="0"/>
    </xf>
    <xf numFmtId="0" fontId="0" fillId="0" borderId="11" xfId="0" applyFill="1" applyBorder="1" applyAlignment="1" applyProtection="1">
      <alignment horizontal="left" vertical="center" wrapText="1"/>
      <protection locked="0"/>
    </xf>
    <xf numFmtId="0" fontId="0" fillId="0" borderId="1" xfId="0" applyFill="1" applyBorder="1" applyAlignment="1" applyProtection="1">
      <alignment horizontal="left" vertical="center" wrapText="1"/>
      <protection locked="0"/>
    </xf>
    <xf numFmtId="0" fontId="0" fillId="0" borderId="61" xfId="0" applyFill="1" applyBorder="1" applyAlignment="1">
      <alignment horizontal="center" vertical="center" textRotation="255"/>
    </xf>
    <xf numFmtId="0" fontId="0" fillId="0" borderId="72" xfId="0" applyFill="1" applyBorder="1" applyAlignment="1">
      <alignment horizontal="center" vertical="center" textRotation="255"/>
    </xf>
    <xf numFmtId="0" fontId="0" fillId="0" borderId="11"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0" fillId="0" borderId="7" xfId="0" applyFill="1" applyBorder="1" applyAlignment="1" applyProtection="1">
      <alignment horizontal="left" vertical="center" wrapText="1"/>
      <protection locked="0"/>
    </xf>
    <xf numFmtId="0" fontId="0" fillId="0" borderId="53" xfId="0" applyFill="1" applyBorder="1" applyAlignment="1">
      <alignment horizontal="center" vertical="center" wrapText="1"/>
    </xf>
    <xf numFmtId="0" fontId="0" fillId="0" borderId="54" xfId="0" applyFill="1" applyBorder="1" applyAlignment="1">
      <alignment horizontal="center" vertical="center" wrapText="1"/>
    </xf>
    <xf numFmtId="0" fontId="0" fillId="0" borderId="55" xfId="0" applyFill="1" applyBorder="1" applyAlignment="1">
      <alignment horizontal="center" vertical="center" wrapText="1"/>
    </xf>
    <xf numFmtId="0" fontId="18" fillId="0" borderId="0" xfId="0" applyFont="1" applyFill="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left" shrinkToFit="1"/>
    </xf>
    <xf numFmtId="0" fontId="0" fillId="0" borderId="53" xfId="0" applyFill="1" applyBorder="1" applyAlignment="1">
      <alignment horizontal="center" vertical="center"/>
    </xf>
    <xf numFmtId="0" fontId="0" fillId="0" borderId="54" xfId="0" applyFill="1" applyBorder="1" applyAlignment="1">
      <alignment horizontal="center" vertical="center"/>
    </xf>
    <xf numFmtId="0" fontId="0" fillId="0" borderId="55" xfId="0" applyFill="1" applyBorder="1" applyAlignment="1">
      <alignment horizontal="center" vertical="center"/>
    </xf>
    <xf numFmtId="0" fontId="0" fillId="0" borderId="56" xfId="0" applyFill="1" applyBorder="1" applyAlignment="1" applyProtection="1">
      <alignment horizontal="left" vertical="top" wrapText="1"/>
      <protection locked="0"/>
    </xf>
    <xf numFmtId="0" fontId="0" fillId="0" borderId="54" xfId="0" applyFill="1" applyBorder="1" applyAlignment="1" applyProtection="1">
      <alignment horizontal="left" vertical="top" wrapText="1"/>
      <protection locked="0"/>
    </xf>
    <xf numFmtId="0" fontId="0" fillId="0" borderId="57" xfId="0" applyFill="1" applyBorder="1" applyAlignment="1" applyProtection="1">
      <alignment horizontal="left" vertical="top" wrapText="1"/>
      <protection locked="0"/>
    </xf>
    <xf numFmtId="0" fontId="0" fillId="0" borderId="56" xfId="0" applyBorder="1" applyAlignment="1">
      <alignment horizontal="left" vertical="center"/>
    </xf>
    <xf numFmtId="0" fontId="0" fillId="0" borderId="54" xfId="0" applyBorder="1" applyAlignment="1">
      <alignment horizontal="left" vertical="center"/>
    </xf>
    <xf numFmtId="0" fontId="0" fillId="0" borderId="57" xfId="0" applyBorder="1" applyAlignment="1">
      <alignment horizontal="left" vertical="center"/>
    </xf>
    <xf numFmtId="0" fontId="40" fillId="0" borderId="0" xfId="41" applyFont="1" applyAlignment="1">
      <alignment horizontal="left" vertical="center"/>
    </xf>
    <xf numFmtId="0" fontId="44" fillId="0" borderId="0" xfId="41" applyFont="1" applyAlignment="1">
      <alignment horizontal="center" vertical="center" wrapText="1"/>
    </xf>
    <xf numFmtId="0" fontId="44" fillId="0" borderId="0" xfId="41" applyFont="1" applyAlignment="1">
      <alignment horizontal="center" vertical="center"/>
    </xf>
    <xf numFmtId="0" fontId="40" fillId="0" borderId="0" xfId="41" applyFont="1" applyAlignment="1">
      <alignment horizontal="center" vertical="center"/>
    </xf>
    <xf numFmtId="0" fontId="40" fillId="0" borderId="0" xfId="41" applyFont="1" applyAlignment="1">
      <alignment horizontal="left" vertical="center" indent="1"/>
    </xf>
    <xf numFmtId="58" fontId="40" fillId="0" borderId="0" xfId="41" applyNumberFormat="1" applyFont="1">
      <alignment vertical="center"/>
    </xf>
    <xf numFmtId="0" fontId="40" fillId="0" borderId="0" xfId="41" applyFont="1" applyAlignment="1">
      <alignment horizontal="center" vertical="center" wrapText="1"/>
    </xf>
    <xf numFmtId="0" fontId="40" fillId="0" borderId="0" xfId="41" applyFont="1" applyAlignment="1">
      <alignment horizontal="left" vertical="center" shrinkToFit="1"/>
    </xf>
    <xf numFmtId="0" fontId="40" fillId="0" borderId="0" xfId="41" applyFont="1" applyAlignment="1">
      <alignment horizontal="right" vertical="center" indent="1"/>
    </xf>
    <xf numFmtId="0" fontId="40" fillId="0" borderId="0" xfId="41" applyFont="1">
      <alignment vertical="center"/>
    </xf>
    <xf numFmtId="0" fontId="40" fillId="0" borderId="0" xfId="41" applyFont="1" applyAlignment="1">
      <alignment horizontal="distributed" vertical="center" wrapText="1" indent="1"/>
    </xf>
    <xf numFmtId="0" fontId="40" fillId="0" borderId="107" xfId="41" applyFont="1" applyBorder="1" applyAlignment="1">
      <alignment horizontal="center" vertical="center"/>
    </xf>
    <xf numFmtId="0" fontId="40" fillId="0" borderId="62" xfId="41" applyFont="1" applyBorder="1" applyAlignment="1">
      <alignment horizontal="center" vertical="center"/>
    </xf>
    <xf numFmtId="0" fontId="40" fillId="0" borderId="59" xfId="41" applyFont="1" applyBorder="1" applyAlignment="1">
      <alignment horizontal="center" vertical="center"/>
    </xf>
    <xf numFmtId="0" fontId="40" fillId="0" borderId="60" xfId="41" applyFont="1" applyBorder="1" applyAlignment="1">
      <alignment horizontal="center" vertical="center"/>
    </xf>
    <xf numFmtId="0" fontId="40" fillId="0" borderId="120" xfId="41" applyFont="1" applyBorder="1" applyAlignment="1">
      <alignment horizontal="center" vertical="center"/>
    </xf>
    <xf numFmtId="58" fontId="40" fillId="0" borderId="48" xfId="15" applyNumberFormat="1" applyFont="1" applyBorder="1" applyAlignment="1">
      <alignment horizontal="center" vertical="center" wrapText="1"/>
    </xf>
    <xf numFmtId="58" fontId="40" fillId="0" borderId="5" xfId="15" applyNumberFormat="1" applyFont="1" applyBorder="1" applyAlignment="1">
      <alignment horizontal="center" vertical="center" wrapText="1"/>
    </xf>
    <xf numFmtId="58" fontId="40" fillId="0" borderId="9" xfId="15" applyNumberFormat="1" applyFont="1" applyBorder="1" applyAlignment="1">
      <alignment horizontal="center" vertical="center" wrapText="1"/>
    </xf>
    <xf numFmtId="177" fontId="40" fillId="0" borderId="6" xfId="41" applyNumberFormat="1" applyFont="1" applyBorder="1" applyAlignment="1">
      <alignment horizontal="center" vertical="center"/>
    </xf>
    <xf numFmtId="177" fontId="40" fillId="0" borderId="0" xfId="41" applyNumberFormat="1" applyFont="1" applyBorder="1" applyAlignment="1">
      <alignment horizontal="center" vertical="center"/>
    </xf>
    <xf numFmtId="177" fontId="40" fillId="0" borderId="7" xfId="41" applyNumberFormat="1" applyFont="1" applyBorder="1" applyAlignment="1">
      <alignment horizontal="center" vertical="center"/>
    </xf>
    <xf numFmtId="177" fontId="40" fillId="0" borderId="51" xfId="41" applyNumberFormat="1" applyFont="1" applyBorder="1" applyAlignment="1">
      <alignment horizontal="center" vertical="center"/>
    </xf>
    <xf numFmtId="177" fontId="40" fillId="0" borderId="41" xfId="41" applyNumberFormat="1" applyFont="1" applyBorder="1" applyAlignment="1">
      <alignment horizontal="center" vertical="center"/>
    </xf>
    <xf numFmtId="177" fontId="40" fillId="0" borderId="42" xfId="41" applyNumberFormat="1" applyFont="1" applyBorder="1" applyAlignment="1">
      <alignment horizontal="center" vertical="center"/>
    </xf>
    <xf numFmtId="0" fontId="40" fillId="0" borderId="8" xfId="41" applyFont="1" applyBorder="1" applyAlignment="1">
      <alignment vertical="center" wrapText="1"/>
    </xf>
    <xf numFmtId="0" fontId="40" fillId="0" borderId="5" xfId="41" applyFont="1" applyBorder="1" applyAlignment="1">
      <alignment vertical="center" wrapText="1"/>
    </xf>
    <xf numFmtId="0" fontId="40" fillId="0" borderId="49" xfId="41" applyFont="1" applyBorder="1" applyAlignment="1">
      <alignment vertical="center" wrapText="1"/>
    </xf>
    <xf numFmtId="0" fontId="40" fillId="0" borderId="6" xfId="41" applyFont="1" applyBorder="1" applyAlignment="1">
      <alignment vertical="center" wrapText="1"/>
    </xf>
    <xf numFmtId="0" fontId="40" fillId="0" borderId="0" xfId="41" applyFont="1" applyBorder="1" applyAlignment="1">
      <alignment vertical="center" wrapText="1"/>
    </xf>
    <xf numFmtId="0" fontId="40" fillId="0" borderId="52" xfId="41" applyFont="1" applyBorder="1" applyAlignment="1">
      <alignment vertical="center" wrapText="1"/>
    </xf>
    <xf numFmtId="0" fontId="40" fillId="0" borderId="51" xfId="41" applyFont="1" applyBorder="1" applyAlignment="1">
      <alignment vertical="center" wrapText="1"/>
    </xf>
    <xf numFmtId="0" fontId="40" fillId="0" borderId="41" xfId="41" applyFont="1" applyBorder="1" applyAlignment="1">
      <alignment vertical="center" wrapText="1"/>
    </xf>
    <xf numFmtId="0" fontId="40" fillId="0" borderId="44" xfId="41" applyFont="1" applyBorder="1" applyAlignment="1">
      <alignment vertical="center" wrapText="1"/>
    </xf>
    <xf numFmtId="0" fontId="40" fillId="0" borderId="35" xfId="41" applyFont="1" applyBorder="1" applyAlignment="1">
      <alignment horizontal="center" vertical="center"/>
    </xf>
    <xf numFmtId="0" fontId="40" fillId="0" borderId="36" xfId="41" applyFont="1" applyBorder="1" applyAlignment="1">
      <alignment horizontal="center" vertical="center"/>
    </xf>
    <xf numFmtId="0" fontId="40" fillId="0" borderId="37" xfId="41" applyFont="1" applyBorder="1" applyAlignment="1">
      <alignment horizontal="center" vertical="center"/>
    </xf>
    <xf numFmtId="0" fontId="40" fillId="0" borderId="45" xfId="41" applyFont="1" applyBorder="1" applyAlignment="1">
      <alignment horizontal="center" vertical="center"/>
    </xf>
    <xf numFmtId="0" fontId="40" fillId="0" borderId="1" xfId="41" applyFont="1" applyBorder="1" applyAlignment="1">
      <alignment horizontal="center" vertical="center"/>
    </xf>
    <xf numFmtId="0" fontId="40" fillId="0" borderId="12" xfId="41" applyFont="1" applyBorder="1" applyAlignment="1">
      <alignment horizontal="center" vertical="center"/>
    </xf>
    <xf numFmtId="0" fontId="40" fillId="0" borderId="47" xfId="41" applyFont="1" applyBorder="1" applyAlignment="1">
      <alignment horizontal="center" vertical="center"/>
    </xf>
    <xf numFmtId="0" fontId="40" fillId="0" borderId="11" xfId="41" applyFont="1" applyBorder="1" applyAlignment="1">
      <alignment horizontal="center" vertical="center"/>
    </xf>
    <xf numFmtId="0" fontId="40" fillId="0" borderId="39" xfId="41" applyFont="1" applyBorder="1" applyAlignment="1">
      <alignment horizontal="center" vertical="center"/>
    </xf>
    <xf numFmtId="0" fontId="40" fillId="0" borderId="46" xfId="41" applyFont="1" applyBorder="1" applyAlignment="1">
      <alignment horizontal="center" vertical="center"/>
    </xf>
    <xf numFmtId="0" fontId="40" fillId="0" borderId="50" xfId="15" applyFont="1" applyBorder="1" applyAlignment="1">
      <alignment horizontal="center" vertical="center" wrapText="1"/>
    </xf>
    <xf numFmtId="0" fontId="40" fillId="0" borderId="0" xfId="15" applyFont="1" applyBorder="1" applyAlignment="1">
      <alignment horizontal="center" vertical="center" wrapText="1"/>
    </xf>
    <xf numFmtId="0" fontId="40" fillId="0" borderId="7" xfId="15" applyFont="1" applyBorder="1" applyAlignment="1">
      <alignment horizontal="center" vertical="center" wrapText="1"/>
    </xf>
    <xf numFmtId="58" fontId="40" fillId="0" borderId="40" xfId="15" applyNumberFormat="1" applyFont="1" applyBorder="1" applyAlignment="1">
      <alignment horizontal="center" vertical="center" wrapText="1"/>
    </xf>
    <xf numFmtId="58" fontId="40" fillId="0" borderId="41" xfId="15" applyNumberFormat="1" applyFont="1" applyBorder="1" applyAlignment="1">
      <alignment horizontal="center" vertical="center" wrapText="1"/>
    </xf>
    <xf numFmtId="58" fontId="40" fillId="0" borderId="42" xfId="15" applyNumberFormat="1" applyFont="1" applyBorder="1" applyAlignment="1">
      <alignment horizontal="center" vertical="center" wrapText="1"/>
    </xf>
    <xf numFmtId="0" fontId="40" fillId="0" borderId="71" xfId="41" applyFont="1" applyBorder="1" applyAlignment="1">
      <alignment horizontal="center" vertical="center" textRotation="255" shrinkToFit="1"/>
    </xf>
    <xf numFmtId="0" fontId="40" fillId="0" borderId="61" xfId="41" applyFont="1" applyBorder="1" applyAlignment="1">
      <alignment horizontal="center" vertical="center" textRotation="255" shrinkToFit="1"/>
    </xf>
    <xf numFmtId="0" fontId="40" fillId="0" borderId="26" xfId="41" applyFont="1" applyBorder="1" applyAlignment="1">
      <alignment horizontal="center" vertical="center" textRotation="255" shrinkToFit="1"/>
    </xf>
    <xf numFmtId="0" fontId="40" fillId="0" borderId="27" xfId="41" applyFont="1" applyBorder="1" applyAlignment="1">
      <alignment horizontal="center" vertical="center" textRotation="255" shrinkToFit="1"/>
    </xf>
    <xf numFmtId="0" fontId="14" fillId="0" borderId="8" xfId="41" applyFont="1" applyBorder="1" applyAlignment="1">
      <alignment vertical="center" wrapText="1"/>
    </xf>
    <xf numFmtId="0" fontId="14" fillId="0" borderId="5" xfId="41" applyFont="1" applyBorder="1" applyAlignment="1">
      <alignment vertical="center" wrapText="1"/>
    </xf>
    <xf numFmtId="0" fontId="14" fillId="0" borderId="9" xfId="41" applyFont="1" applyBorder="1" applyAlignment="1">
      <alignment vertical="center" wrapText="1"/>
    </xf>
    <xf numFmtId="0" fontId="14" fillId="0" borderId="11" xfId="41" applyFont="1" applyBorder="1" applyAlignment="1">
      <alignment vertical="center" wrapText="1"/>
    </xf>
    <xf numFmtId="0" fontId="14" fillId="0" borderId="1" xfId="41" applyFont="1" applyBorder="1" applyAlignment="1">
      <alignment vertical="center" wrapText="1"/>
    </xf>
    <xf numFmtId="0" fontId="14" fillId="0" borderId="12" xfId="41" applyFont="1" applyBorder="1" applyAlignment="1">
      <alignment vertical="center" wrapText="1"/>
    </xf>
    <xf numFmtId="0" fontId="14" fillId="0" borderId="30" xfId="41" applyFont="1" applyBorder="1" applyAlignment="1">
      <alignment vertical="center" wrapText="1"/>
    </xf>
    <xf numFmtId="0" fontId="14" fillId="0" borderId="31" xfId="41" applyFont="1" applyBorder="1" applyAlignment="1">
      <alignment vertical="center" wrapText="1"/>
    </xf>
    <xf numFmtId="0" fontId="14" fillId="0" borderId="29" xfId="41" applyFont="1" applyBorder="1" applyAlignment="1">
      <alignment horizontal="center" vertical="center" shrinkToFit="1"/>
    </xf>
    <xf numFmtId="0" fontId="14" fillId="0" borderId="30" xfId="41" applyFont="1" applyBorder="1" applyAlignment="1">
      <alignment horizontal="center" vertical="center" shrinkToFit="1"/>
    </xf>
    <xf numFmtId="0" fontId="14" fillId="0" borderId="142" xfId="41" applyFont="1" applyBorder="1" applyAlignment="1">
      <alignment horizontal="center" vertical="center" shrinkToFit="1"/>
    </xf>
    <xf numFmtId="0" fontId="14" fillId="0" borderId="22" xfId="41" applyFont="1" applyBorder="1" applyAlignment="1">
      <alignment vertical="center" wrapText="1"/>
    </xf>
    <xf numFmtId="0" fontId="14" fillId="0" borderId="136" xfId="41" applyFont="1" applyBorder="1" applyAlignment="1">
      <alignment vertical="center" wrapText="1"/>
    </xf>
    <xf numFmtId="0" fontId="14" fillId="0" borderId="132" xfId="41" applyFont="1" applyBorder="1" applyAlignment="1">
      <alignment horizontal="center" vertical="center" shrinkToFit="1"/>
    </xf>
    <xf numFmtId="0" fontId="14" fillId="0" borderId="22" xfId="41" applyFont="1" applyBorder="1" applyAlignment="1">
      <alignment horizontal="center" vertical="center" shrinkToFit="1"/>
    </xf>
    <xf numFmtId="0" fontId="14" fillId="0" borderId="141" xfId="41" applyFont="1" applyBorder="1" applyAlignment="1">
      <alignment horizontal="center" vertical="center" shrinkToFit="1"/>
    </xf>
    <xf numFmtId="49" fontId="14" fillId="0" borderId="30" xfId="41" applyNumberFormat="1" applyFont="1" applyBorder="1" applyAlignment="1">
      <alignment vertical="center" wrapText="1"/>
    </xf>
    <xf numFmtId="49" fontId="14" fillId="0" borderId="22" xfId="41" applyNumberFormat="1" applyFont="1" applyBorder="1" applyAlignment="1">
      <alignment vertical="center" wrapText="1"/>
    </xf>
    <xf numFmtId="0" fontId="14" fillId="0" borderId="26" xfId="41" applyFont="1" applyBorder="1" applyAlignment="1">
      <alignment horizontal="center" vertical="center" textRotation="255" shrinkToFit="1"/>
    </xf>
    <xf numFmtId="0" fontId="14" fillId="0" borderId="27" xfId="41" applyFont="1" applyBorder="1" applyAlignment="1">
      <alignment horizontal="center" vertical="center" textRotation="255" shrinkToFit="1"/>
    </xf>
    <xf numFmtId="0" fontId="14" fillId="0" borderId="14" xfId="41" applyFont="1" applyBorder="1" applyAlignment="1">
      <alignment vertical="center" wrapText="1"/>
    </xf>
    <xf numFmtId="0" fontId="14" fillId="0" borderId="144" xfId="41" applyFont="1" applyBorder="1" applyAlignment="1">
      <alignment vertical="center" wrapText="1"/>
    </xf>
    <xf numFmtId="0" fontId="14" fillId="0" borderId="123" xfId="41" applyFont="1" applyBorder="1" applyAlignment="1">
      <alignment horizontal="center" vertical="center" shrinkToFit="1"/>
    </xf>
    <xf numFmtId="0" fontId="14" fillId="0" borderId="14" xfId="41" applyFont="1" applyBorder="1" applyAlignment="1">
      <alignment horizontal="center" vertical="center" shrinkToFit="1"/>
    </xf>
    <xf numFmtId="0" fontId="14" fillId="0" borderId="145" xfId="41" applyFont="1" applyBorder="1" applyAlignment="1">
      <alignment horizontal="center" vertical="center" shrinkToFit="1"/>
    </xf>
    <xf numFmtId="0" fontId="14" fillId="0" borderId="33" xfId="41" applyFont="1" applyBorder="1" applyAlignment="1">
      <alignment vertical="center" wrapText="1"/>
    </xf>
    <xf numFmtId="0" fontId="14" fillId="0" borderId="34" xfId="41" applyFont="1" applyBorder="1" applyAlignment="1">
      <alignment vertical="center" wrapText="1"/>
    </xf>
    <xf numFmtId="0" fontId="14" fillId="0" borderId="32" xfId="41" applyFont="1" applyBorder="1" applyAlignment="1">
      <alignment horizontal="center" vertical="center" shrinkToFit="1"/>
    </xf>
    <xf numFmtId="0" fontId="14" fillId="0" borderId="33" xfId="41" applyFont="1" applyBorder="1" applyAlignment="1">
      <alignment horizontal="center" vertical="center" shrinkToFit="1"/>
    </xf>
    <xf numFmtId="0" fontId="14" fillId="0" borderId="143" xfId="41" applyFont="1" applyBorder="1" applyAlignment="1">
      <alignment horizontal="center" vertical="center" shrinkToFit="1"/>
    </xf>
    <xf numFmtId="0" fontId="14" fillId="0" borderId="71" xfId="41" applyFont="1" applyBorder="1" applyAlignment="1">
      <alignment vertical="center" textRotation="255" shrinkToFit="1"/>
    </xf>
    <xf numFmtId="0" fontId="14" fillId="0" borderId="61" xfId="41" applyFont="1" applyBorder="1" applyAlignment="1">
      <alignment vertical="center" textRotation="255" shrinkToFit="1"/>
    </xf>
    <xf numFmtId="0" fontId="14" fillId="0" borderId="69" xfId="41" applyFont="1" applyBorder="1" applyAlignment="1">
      <alignment vertical="center" textRotation="255" shrinkToFit="1"/>
    </xf>
    <xf numFmtId="0" fontId="40" fillId="0" borderId="8" xfId="41" applyFont="1" applyBorder="1">
      <alignment vertical="center"/>
    </xf>
    <xf numFmtId="0" fontId="40" fillId="0" borderId="5" xfId="41" applyFont="1" applyBorder="1">
      <alignment vertical="center"/>
    </xf>
    <xf numFmtId="0" fontId="40" fillId="0" borderId="9" xfId="41" applyFont="1" applyBorder="1">
      <alignment vertical="center"/>
    </xf>
    <xf numFmtId="0" fontId="40" fillId="0" borderId="6" xfId="41" applyFont="1" applyBorder="1">
      <alignment vertical="center"/>
    </xf>
    <xf numFmtId="0" fontId="40" fillId="0" borderId="0" xfId="41" applyFont="1" applyBorder="1">
      <alignment vertical="center"/>
    </xf>
    <xf numFmtId="0" fontId="40" fillId="0" borderId="7" xfId="41" applyFont="1" applyBorder="1">
      <alignment vertical="center"/>
    </xf>
    <xf numFmtId="0" fontId="40" fillId="0" borderId="11" xfId="41" applyFont="1" applyBorder="1">
      <alignment vertical="center"/>
    </xf>
    <xf numFmtId="0" fontId="40" fillId="0" borderId="1" xfId="41" applyFont="1" applyBorder="1">
      <alignment vertical="center"/>
    </xf>
    <xf numFmtId="0" fontId="40" fillId="0" borderId="12" xfId="41" applyFont="1" applyBorder="1">
      <alignment vertical="center"/>
    </xf>
    <xf numFmtId="58" fontId="40" fillId="0" borderId="0" xfId="41" applyNumberFormat="1" applyFont="1" applyAlignment="1">
      <alignment horizontal="center" vertical="center"/>
    </xf>
    <xf numFmtId="0" fontId="14" fillId="0" borderId="0" xfId="41" applyFont="1" applyAlignment="1">
      <alignment vertical="center" wrapText="1"/>
    </xf>
    <xf numFmtId="0" fontId="14" fillId="0" borderId="45" xfId="41" applyFont="1" applyBorder="1" applyAlignment="1">
      <alignment vertical="center" wrapText="1"/>
    </xf>
    <xf numFmtId="0" fontId="14" fillId="0" borderId="46" xfId="41" applyFont="1" applyBorder="1" applyAlignment="1">
      <alignment vertical="center" wrapText="1"/>
    </xf>
    <xf numFmtId="0" fontId="14" fillId="0" borderId="50" xfId="41" applyFont="1" applyBorder="1" applyAlignment="1">
      <alignment vertical="center" wrapText="1"/>
    </xf>
    <xf numFmtId="0" fontId="14" fillId="0" borderId="0" xfId="41" applyFont="1" applyBorder="1" applyAlignment="1">
      <alignment vertical="center" wrapText="1"/>
    </xf>
    <xf numFmtId="0" fontId="14" fillId="0" borderId="52" xfId="41" applyFont="1" applyBorder="1" applyAlignment="1">
      <alignment vertical="center" wrapText="1"/>
    </xf>
    <xf numFmtId="0" fontId="14" fillId="0" borderId="40" xfId="41" applyFont="1" applyBorder="1" applyAlignment="1">
      <alignment vertical="center" wrapText="1"/>
    </xf>
    <xf numFmtId="0" fontId="14" fillId="0" borderId="41" xfId="41" applyFont="1" applyBorder="1" applyAlignment="1">
      <alignment vertical="center" wrapText="1"/>
    </xf>
    <xf numFmtId="0" fontId="14" fillId="0" borderId="44" xfId="41" applyFont="1" applyBorder="1" applyAlignment="1">
      <alignment vertical="center" wrapText="1"/>
    </xf>
    <xf numFmtId="0" fontId="40" fillId="0" borderId="50" xfId="41" applyFont="1" applyBorder="1" applyAlignment="1">
      <alignment horizontal="center" vertical="center"/>
    </xf>
    <xf numFmtId="0" fontId="40" fillId="0" borderId="0" xfId="41" applyFont="1" applyBorder="1" applyAlignment="1">
      <alignment horizontal="center" vertical="center"/>
    </xf>
    <xf numFmtId="0" fontId="40" fillId="0" borderId="7" xfId="41" applyFont="1" applyBorder="1" applyAlignment="1">
      <alignment horizontal="center" vertical="center"/>
    </xf>
    <xf numFmtId="0" fontId="40" fillId="0" borderId="6" xfId="41" applyFont="1" applyBorder="1" applyAlignment="1">
      <alignment horizontal="center" vertical="center"/>
    </xf>
    <xf numFmtId="0" fontId="40" fillId="0" borderId="52" xfId="41" applyFont="1" applyBorder="1" applyAlignment="1">
      <alignment horizontal="center" vertical="center"/>
    </xf>
    <xf numFmtId="0" fontId="40" fillId="0" borderId="146" xfId="41" applyFont="1" applyBorder="1" applyAlignment="1">
      <alignment horizontal="center" vertical="center"/>
    </xf>
    <xf numFmtId="0" fontId="40" fillId="0" borderId="88" xfId="41" applyFont="1" applyBorder="1" applyAlignment="1">
      <alignment horizontal="center" vertical="center"/>
    </xf>
    <xf numFmtId="0" fontId="40" fillId="0" borderId="89" xfId="41" applyFont="1" applyBorder="1" applyAlignment="1">
      <alignment horizontal="center" vertical="center"/>
    </xf>
    <xf numFmtId="0" fontId="14" fillId="0" borderId="71" xfId="41" applyFont="1" applyBorder="1" applyAlignment="1">
      <alignment horizontal="center" vertical="center" textRotation="255"/>
    </xf>
    <xf numFmtId="0" fontId="14" fillId="0" borderId="61" xfId="41" applyFont="1" applyBorder="1" applyAlignment="1">
      <alignment horizontal="center" vertical="center" textRotation="255"/>
    </xf>
    <xf numFmtId="0" fontId="14" fillId="0" borderId="72" xfId="41" applyFont="1" applyBorder="1" applyAlignment="1">
      <alignment horizontal="center" vertical="center" textRotation="255"/>
    </xf>
    <xf numFmtId="0" fontId="14" fillId="0" borderId="142" xfId="41" applyFont="1" applyBorder="1" applyAlignment="1">
      <alignment vertical="center" wrapText="1"/>
    </xf>
    <xf numFmtId="0" fontId="14" fillId="0" borderId="143" xfId="41" applyFont="1" applyBorder="1" applyAlignment="1">
      <alignment vertical="center" wrapText="1"/>
    </xf>
    <xf numFmtId="0" fontId="14" fillId="0" borderId="97" xfId="41" applyFont="1" applyBorder="1" applyAlignment="1">
      <alignment horizontal="center" vertical="center" textRotation="255" shrinkToFit="1"/>
    </xf>
    <xf numFmtId="0" fontId="14" fillId="0" borderId="51" xfId="41" applyFont="1" applyBorder="1" applyAlignment="1">
      <alignment vertical="center" wrapText="1"/>
    </xf>
    <xf numFmtId="0" fontId="14" fillId="0" borderId="42" xfId="41" applyFont="1" applyBorder="1" applyAlignment="1">
      <alignment vertical="center" wrapText="1"/>
    </xf>
    <xf numFmtId="0" fontId="14" fillId="0" borderId="159" xfId="41" applyFont="1" applyBorder="1" applyAlignment="1">
      <alignment vertical="center" wrapText="1"/>
    </xf>
    <xf numFmtId="0" fontId="14" fillId="0" borderId="160" xfId="41" applyFont="1" applyBorder="1" applyAlignment="1">
      <alignment vertical="center" wrapText="1"/>
    </xf>
    <xf numFmtId="0" fontId="43" fillId="0" borderId="0" xfId="5" applyFont="1" applyAlignment="1">
      <alignment horizontal="center"/>
    </xf>
    <xf numFmtId="0" fontId="12" fillId="0" borderId="1" xfId="9" applyFont="1" applyFill="1" applyBorder="1" applyAlignment="1">
      <alignment horizontal="left" vertical="center" shrinkToFit="1"/>
    </xf>
    <xf numFmtId="0" fontId="12" fillId="0" borderId="1" xfId="7" applyFont="1" applyFill="1" applyBorder="1" applyAlignment="1">
      <alignment horizontal="left" vertical="center" shrinkToFit="1"/>
    </xf>
    <xf numFmtId="0" fontId="12" fillId="0" borderId="4" xfId="9" applyFont="1" applyFill="1" applyBorder="1" applyAlignment="1">
      <alignment horizontal="left" vertical="center" shrinkToFit="1"/>
    </xf>
    <xf numFmtId="0" fontId="12" fillId="0" borderId="4" xfId="7" applyFont="1" applyFill="1" applyBorder="1" applyAlignment="1">
      <alignment horizontal="left" vertical="center" shrinkToFit="1"/>
    </xf>
    <xf numFmtId="0" fontId="12" fillId="0" borderId="26" xfId="5" applyFont="1" applyFill="1" applyBorder="1" applyAlignment="1">
      <alignment horizontal="center" vertical="top" wrapText="1" shrinkToFit="1"/>
    </xf>
    <xf numFmtId="0" fontId="12" fillId="0" borderId="27" xfId="5" applyFont="1" applyFill="1" applyBorder="1" applyAlignment="1">
      <alignment horizontal="center" vertical="top" wrapText="1" shrinkToFit="1"/>
    </xf>
    <xf numFmtId="0" fontId="12" fillId="0" borderId="28" xfId="5" applyFont="1" applyFill="1" applyBorder="1" applyAlignment="1">
      <alignment horizontal="center" vertical="top" shrinkToFit="1"/>
    </xf>
    <xf numFmtId="0" fontId="12" fillId="0" borderId="26" xfId="5" applyFont="1" applyBorder="1" applyAlignment="1">
      <alignment horizontal="center" vertical="top" wrapText="1" shrinkToFit="1"/>
    </xf>
    <xf numFmtId="0" fontId="30" fillId="0" borderId="27" xfId="9" applyFont="1" applyBorder="1" applyAlignment="1">
      <alignment horizontal="center" vertical="top" shrinkToFit="1"/>
    </xf>
    <xf numFmtId="0" fontId="30" fillId="0" borderId="28" xfId="9" applyFont="1" applyBorder="1" applyAlignment="1">
      <alignment horizontal="center" vertical="top" shrinkToFit="1"/>
    </xf>
    <xf numFmtId="0" fontId="12" fillId="0" borderId="8" xfId="5" applyFont="1" applyFill="1" applyBorder="1" applyAlignment="1">
      <alignment horizontal="center" vertical="top" wrapText="1"/>
    </xf>
    <xf numFmtId="0" fontId="30" fillId="0" borderId="5" xfId="9" applyFont="1" applyBorder="1" applyAlignment="1">
      <alignment horizontal="center" vertical="top"/>
    </xf>
    <xf numFmtId="0" fontId="30" fillId="0" borderId="9" xfId="9" applyFont="1" applyBorder="1" applyAlignment="1">
      <alignment horizontal="center" vertical="top"/>
    </xf>
    <xf numFmtId="0" fontId="12" fillId="0" borderId="6" xfId="5" applyFont="1" applyFill="1" applyBorder="1" applyAlignment="1">
      <alignment horizontal="center" vertical="top"/>
    </xf>
    <xf numFmtId="0" fontId="30" fillId="0" borderId="0" xfId="9" applyFont="1" applyBorder="1" applyAlignment="1">
      <alignment horizontal="center" vertical="top"/>
    </xf>
    <xf numFmtId="0" fontId="30" fillId="0" borderId="7" xfId="9" applyFont="1" applyBorder="1" applyAlignment="1">
      <alignment horizontal="center" vertical="top"/>
    </xf>
    <xf numFmtId="0" fontId="30" fillId="0" borderId="11" xfId="9" applyFont="1" applyBorder="1" applyAlignment="1">
      <alignment horizontal="center" vertical="top"/>
    </xf>
    <xf numFmtId="0" fontId="30" fillId="0" borderId="1" xfId="9" applyFont="1" applyBorder="1" applyAlignment="1">
      <alignment horizontal="center" vertical="top"/>
    </xf>
    <xf numFmtId="0" fontId="30" fillId="0" borderId="12" xfId="9" applyFont="1" applyBorder="1" applyAlignment="1">
      <alignment horizontal="center" vertical="top"/>
    </xf>
    <xf numFmtId="0" fontId="12" fillId="0" borderId="8" xfId="5" applyFont="1" applyFill="1" applyBorder="1" applyAlignment="1">
      <alignment horizontal="left" vertical="center" shrinkToFit="1"/>
    </xf>
    <xf numFmtId="0" fontId="12" fillId="0" borderId="5" xfId="5" applyFont="1" applyFill="1" applyBorder="1" applyAlignment="1">
      <alignment horizontal="left" vertical="center" shrinkToFit="1"/>
    </xf>
    <xf numFmtId="0" fontId="12" fillId="0" borderId="125" xfId="5" applyFont="1" applyBorder="1" applyAlignment="1">
      <alignment horizontal="center" vertical="center"/>
    </xf>
    <xf numFmtId="0" fontId="30" fillId="0" borderId="125" xfId="9" applyFont="1" applyBorder="1" applyAlignment="1">
      <alignment horizontal="center" vertical="center"/>
    </xf>
    <xf numFmtId="0" fontId="30" fillId="0" borderId="126" xfId="9" applyFont="1" applyBorder="1" applyAlignment="1">
      <alignment horizontal="center" vertical="center"/>
    </xf>
    <xf numFmtId="0" fontId="12" fillId="0" borderId="113" xfId="5" applyFont="1" applyFill="1" applyBorder="1" applyAlignment="1">
      <alignment horizontal="right" vertical="center" shrinkToFit="1"/>
    </xf>
    <xf numFmtId="0" fontId="30" fillId="0" borderId="114" xfId="9" applyFont="1" applyBorder="1" applyAlignment="1">
      <alignment horizontal="right" vertical="center"/>
    </xf>
    <xf numFmtId="0" fontId="12" fillId="0" borderId="2" xfId="5" applyFont="1" applyFill="1" applyBorder="1" applyAlignment="1">
      <alignment horizontal="left" vertical="top" wrapText="1" shrinkToFit="1"/>
    </xf>
    <xf numFmtId="0" fontId="12" fillId="0" borderId="2" xfId="9" applyFont="1" applyBorder="1" applyAlignment="1">
      <alignment horizontal="left" vertical="top" wrapText="1" shrinkToFit="1"/>
    </xf>
    <xf numFmtId="0" fontId="12" fillId="0" borderId="26" xfId="5" applyFont="1" applyBorder="1" applyAlignment="1">
      <alignment horizontal="left" vertical="top" wrapText="1" shrinkToFit="1"/>
    </xf>
    <xf numFmtId="0" fontId="12" fillId="0" borderId="27" xfId="5" applyFont="1" applyBorder="1" applyAlignment="1">
      <alignment horizontal="left" vertical="top" shrinkToFit="1"/>
    </xf>
    <xf numFmtId="0" fontId="12" fillId="0" borderId="28" xfId="5" applyFont="1" applyBorder="1" applyAlignment="1">
      <alignment horizontal="left" vertical="top" shrinkToFit="1"/>
    </xf>
    <xf numFmtId="0" fontId="12" fillId="0" borderId="8" xfId="5" applyFont="1" applyFill="1" applyBorder="1" applyAlignment="1">
      <alignment horizontal="left" vertical="top" wrapText="1" shrinkToFit="1"/>
    </xf>
    <xf numFmtId="0" fontId="12" fillId="0" borderId="27" xfId="9" applyFont="1" applyBorder="1" applyAlignment="1">
      <alignment vertical="top" shrinkToFit="1"/>
    </xf>
    <xf numFmtId="0" fontId="12" fillId="0" borderId="28" xfId="9" applyFont="1" applyBorder="1" applyAlignment="1">
      <alignment vertical="top" shrinkToFit="1"/>
    </xf>
    <xf numFmtId="0" fontId="0" fillId="0" borderId="8" xfId="5" applyFont="1" applyFill="1" applyBorder="1" applyAlignment="1">
      <alignment horizontal="left" vertical="top" wrapText="1" shrinkToFit="1"/>
    </xf>
    <xf numFmtId="0" fontId="12" fillId="0" borderId="6" xfId="9" applyFont="1" applyBorder="1" applyAlignment="1">
      <alignment horizontal="left" vertical="top" shrinkToFit="1"/>
    </xf>
    <xf numFmtId="0" fontId="12" fillId="0" borderId="11" xfId="9" applyFont="1" applyBorder="1" applyAlignment="1">
      <alignment horizontal="left" vertical="top" shrinkToFit="1"/>
    </xf>
    <xf numFmtId="0" fontId="0" fillId="0" borderId="73" xfId="0" applyFill="1" applyBorder="1" applyAlignment="1">
      <alignment horizontal="center" vertical="center" shrinkToFit="1"/>
    </xf>
    <xf numFmtId="0" fontId="0" fillId="0" borderId="74" xfId="0" applyFill="1" applyBorder="1" applyAlignment="1">
      <alignment horizontal="center" vertical="center" shrinkToFit="1"/>
    </xf>
    <xf numFmtId="0" fontId="0" fillId="0" borderId="76" xfId="0" applyFill="1" applyBorder="1" applyAlignment="1">
      <alignment horizontal="center" vertical="center" shrinkToFit="1"/>
    </xf>
    <xf numFmtId="0" fontId="0" fillId="0" borderId="95" xfId="0" applyBorder="1" applyAlignment="1">
      <alignment horizontal="center" vertical="center"/>
    </xf>
    <xf numFmtId="0" fontId="0" fillId="0" borderId="2" xfId="0" applyBorder="1" applyAlignment="1">
      <alignment horizontal="center" vertical="center"/>
    </xf>
    <xf numFmtId="0" fontId="0" fillId="0" borderId="67" xfId="0" applyBorder="1" applyAlignment="1">
      <alignment horizontal="center" vertical="center"/>
    </xf>
    <xf numFmtId="0" fontId="0" fillId="14" borderId="4" xfId="0" applyFill="1" applyBorder="1" applyAlignment="1">
      <alignment horizontal="center" vertical="center" shrinkToFit="1"/>
    </xf>
    <xf numFmtId="0" fontId="0" fillId="14" borderId="3" xfId="0" applyFill="1" applyBorder="1" applyAlignment="1">
      <alignment horizontal="center" vertical="center" shrinkToFit="1"/>
    </xf>
    <xf numFmtId="0" fontId="0" fillId="14" borderId="10" xfId="0" applyFill="1" applyBorder="1" applyAlignment="1">
      <alignment horizontal="center" vertical="center" shrinkToFit="1"/>
    </xf>
    <xf numFmtId="0" fontId="0" fillId="14" borderId="68" xfId="0" applyFill="1" applyBorder="1" applyAlignment="1">
      <alignment horizontal="center" vertical="center" shrinkToFit="1"/>
    </xf>
    <xf numFmtId="0" fontId="10" fillId="0" borderId="95" xfId="0" applyFont="1" applyBorder="1" applyAlignment="1">
      <alignment horizontal="center" vertical="center"/>
    </xf>
    <xf numFmtId="0" fontId="10" fillId="0" borderId="2" xfId="0" applyFont="1" applyBorder="1" applyAlignment="1">
      <alignment horizontal="center" vertical="center"/>
    </xf>
    <xf numFmtId="0" fontId="10" fillId="0" borderId="67" xfId="0" applyFont="1" applyBorder="1" applyAlignment="1">
      <alignment horizontal="center" vertical="center"/>
    </xf>
    <xf numFmtId="0" fontId="0" fillId="14" borderId="3" xfId="0" applyFill="1" applyBorder="1" applyAlignment="1">
      <alignment horizontal="center" vertical="center"/>
    </xf>
    <xf numFmtId="0" fontId="0" fillId="14" borderId="4" xfId="0" applyFill="1" applyBorder="1" applyAlignment="1">
      <alignment horizontal="center" vertical="center"/>
    </xf>
    <xf numFmtId="0" fontId="0" fillId="14" borderId="10" xfId="0" applyFill="1" applyBorder="1" applyAlignment="1">
      <alignment horizontal="center" vertical="center"/>
    </xf>
    <xf numFmtId="184" fontId="0" fillId="14" borderId="5" xfId="0" applyNumberFormat="1" applyFill="1" applyBorder="1" applyAlignment="1">
      <alignment horizontal="center" vertical="center"/>
    </xf>
    <xf numFmtId="184" fontId="0" fillId="14" borderId="0" xfId="0" applyNumberFormat="1" applyFill="1" applyBorder="1" applyAlignment="1">
      <alignment horizontal="center" vertical="center"/>
    </xf>
    <xf numFmtId="0" fontId="0" fillId="14" borderId="1" xfId="0" applyFill="1" applyBorder="1" applyAlignment="1">
      <alignment horizontal="center" vertical="center"/>
    </xf>
    <xf numFmtId="0" fontId="0" fillId="14" borderId="8" xfId="0" applyFill="1" applyBorder="1" applyAlignment="1">
      <alignment horizontal="left" vertical="center" wrapText="1"/>
    </xf>
    <xf numFmtId="0" fontId="0" fillId="14" borderId="11" xfId="0" applyFill="1" applyBorder="1" applyAlignment="1">
      <alignment horizontal="left" vertical="center" wrapText="1"/>
    </xf>
    <xf numFmtId="184" fontId="0" fillId="14" borderId="81" xfId="0" applyNumberFormat="1" applyFill="1" applyBorder="1" applyAlignment="1">
      <alignment horizontal="right" vertical="center"/>
    </xf>
    <xf numFmtId="184" fontId="0" fillId="14" borderId="86" xfId="0" applyNumberFormat="1" applyFill="1" applyBorder="1" applyAlignment="1">
      <alignment horizontal="right" vertical="center"/>
    </xf>
    <xf numFmtId="0" fontId="0" fillId="0" borderId="96" xfId="0" applyBorder="1" applyAlignment="1">
      <alignment horizontal="center" vertical="center"/>
    </xf>
    <xf numFmtId="0" fontId="0" fillId="0" borderId="43" xfId="0" applyBorder="1" applyAlignment="1">
      <alignment horizontal="center" vertical="center"/>
    </xf>
    <xf numFmtId="0" fontId="0" fillId="0" borderId="110" xfId="0" applyBorder="1" applyAlignment="1">
      <alignment horizontal="center" vertical="center"/>
    </xf>
    <xf numFmtId="0" fontId="0" fillId="0" borderId="75" xfId="0" applyFill="1" applyBorder="1" applyAlignment="1">
      <alignment horizontal="center" vertical="center" shrinkToFit="1"/>
    </xf>
    <xf numFmtId="0" fontId="0" fillId="0" borderId="92" xfId="0" applyBorder="1" applyAlignment="1">
      <alignment horizontal="center" vertical="center"/>
    </xf>
    <xf numFmtId="0" fontId="0" fillId="0" borderId="38" xfId="0" applyBorder="1" applyAlignment="1">
      <alignment horizontal="center" vertical="center"/>
    </xf>
    <xf numFmtId="0" fontId="0" fillId="0" borderId="63" xfId="0" applyBorder="1" applyAlignment="1">
      <alignment horizontal="center" vertical="center"/>
    </xf>
    <xf numFmtId="0" fontId="0" fillId="0" borderId="62" xfId="0" applyBorder="1" applyAlignment="1">
      <alignment horizontal="center" vertical="center"/>
    </xf>
    <xf numFmtId="0" fontId="0" fillId="0" borderId="59" xfId="0" applyBorder="1" applyAlignment="1">
      <alignment horizontal="center" vertical="center"/>
    </xf>
    <xf numFmtId="0" fontId="0" fillId="0" borderId="60" xfId="0" applyBorder="1" applyAlignment="1">
      <alignment horizontal="center" vertical="center"/>
    </xf>
    <xf numFmtId="0" fontId="0" fillId="0" borderId="59" xfId="0" applyBorder="1" applyAlignment="1">
      <alignment horizontal="center"/>
    </xf>
    <xf numFmtId="0" fontId="0" fillId="0" borderId="62" xfId="0" applyBorder="1" applyAlignment="1">
      <alignment horizontal="center"/>
    </xf>
    <xf numFmtId="0" fontId="0" fillId="0" borderId="120" xfId="0" applyBorder="1" applyAlignment="1">
      <alignment horizont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0" fontId="0" fillId="0" borderId="12" xfId="0" applyBorder="1" applyAlignment="1">
      <alignment horizontal="center" vertical="center"/>
    </xf>
    <xf numFmtId="0" fontId="0" fillId="14" borderId="11" xfId="0" applyFill="1" applyBorder="1" applyAlignment="1">
      <alignment horizontal="left" vertical="center"/>
    </xf>
    <xf numFmtId="0" fontId="0" fillId="14" borderId="1" xfId="0" applyFill="1" applyBorder="1" applyAlignment="1">
      <alignment horizontal="left" vertical="center"/>
    </xf>
    <xf numFmtId="0" fontId="0" fillId="14" borderId="12" xfId="0" applyFill="1" applyBorder="1" applyAlignment="1">
      <alignment horizontal="left" vertical="center"/>
    </xf>
    <xf numFmtId="0" fontId="0" fillId="14" borderId="8" xfId="0" applyFill="1" applyBorder="1" applyAlignment="1">
      <alignment horizontal="center" vertical="center"/>
    </xf>
    <xf numFmtId="0" fontId="0" fillId="14" borderId="5" xfId="0" applyFill="1" applyBorder="1" applyAlignment="1">
      <alignment horizontal="center" vertical="center"/>
    </xf>
    <xf numFmtId="0" fontId="0" fillId="14" borderId="9" xfId="0" applyFill="1" applyBorder="1" applyAlignment="1">
      <alignment horizontal="center" vertical="center"/>
    </xf>
    <xf numFmtId="0" fontId="0" fillId="14" borderId="6" xfId="0" applyFill="1" applyBorder="1" applyAlignment="1">
      <alignment horizontal="center" vertical="center"/>
    </xf>
    <xf numFmtId="0" fontId="0" fillId="14" borderId="0" xfId="0" applyFill="1" applyBorder="1" applyAlignment="1">
      <alignment horizontal="center" vertical="center"/>
    </xf>
    <xf numFmtId="0" fontId="0" fillId="14" borderId="7" xfId="0" applyFill="1" applyBorder="1" applyAlignment="1">
      <alignment horizontal="center" vertical="center"/>
    </xf>
    <xf numFmtId="0" fontId="0" fillId="14" borderId="11" xfId="0" applyFill="1" applyBorder="1" applyAlignment="1">
      <alignment horizontal="center" vertical="center"/>
    </xf>
    <xf numFmtId="0" fontId="0" fillId="14" borderId="12" xfId="0" applyFill="1" applyBorder="1" applyAlignment="1">
      <alignment horizontal="center" vertical="center"/>
    </xf>
    <xf numFmtId="0" fontId="0" fillId="14" borderId="204" xfId="0" applyFill="1" applyBorder="1" applyAlignment="1">
      <alignment horizontal="left" vertical="center"/>
    </xf>
    <xf numFmtId="0" fontId="0" fillId="14" borderId="205" xfId="0" applyFill="1" applyBorder="1" applyAlignment="1">
      <alignment horizontal="left" vertical="center"/>
    </xf>
    <xf numFmtId="0" fontId="0" fillId="14" borderId="207" xfId="0" applyFill="1" applyBorder="1" applyAlignment="1">
      <alignment horizontal="left" vertical="center"/>
    </xf>
    <xf numFmtId="0" fontId="0" fillId="14" borderId="208" xfId="0" applyFill="1" applyBorder="1" applyAlignment="1">
      <alignment horizontal="left" vertical="center"/>
    </xf>
    <xf numFmtId="0" fontId="0" fillId="14" borderId="21" xfId="0" applyFill="1" applyBorder="1" applyAlignment="1">
      <alignment horizontal="left" vertical="center"/>
    </xf>
    <xf numFmtId="0" fontId="0" fillId="14" borderId="22" xfId="0" applyFill="1" applyBorder="1" applyAlignment="1">
      <alignment horizontal="left" vertical="center"/>
    </xf>
    <xf numFmtId="0" fontId="0" fillId="14" borderId="23" xfId="0" applyFill="1" applyBorder="1" applyAlignment="1">
      <alignment horizontal="left" vertical="center"/>
    </xf>
    <xf numFmtId="0" fontId="0" fillId="14" borderId="168" xfId="0" applyFill="1" applyBorder="1" applyAlignment="1">
      <alignment horizontal="left" vertical="center"/>
    </xf>
    <xf numFmtId="0" fontId="0" fillId="14" borderId="210" xfId="0" applyFill="1" applyBorder="1" applyAlignment="1">
      <alignment horizontal="left" vertical="center"/>
    </xf>
    <xf numFmtId="0" fontId="0" fillId="14" borderId="140" xfId="0" applyFill="1" applyBorder="1" applyAlignment="1">
      <alignment horizontal="left" vertical="center"/>
    </xf>
    <xf numFmtId="0" fontId="0" fillId="14" borderId="33" xfId="0" applyFill="1" applyBorder="1" applyAlignment="1">
      <alignment horizontal="left" vertical="center"/>
    </xf>
    <xf numFmtId="0" fontId="0" fillId="14" borderId="139" xfId="0" applyFill="1" applyBorder="1" applyAlignment="1">
      <alignment horizontal="left" vertical="center"/>
    </xf>
    <xf numFmtId="0" fontId="0" fillId="0" borderId="8"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0" xfId="0"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14" borderId="8" xfId="0" applyFill="1" applyBorder="1" applyAlignment="1">
      <alignment horizontal="left" vertical="center"/>
    </xf>
    <xf numFmtId="0" fontId="0" fillId="14" borderId="5" xfId="0" applyFill="1" applyBorder="1" applyAlignment="1">
      <alignment horizontal="left" vertical="center"/>
    </xf>
    <xf numFmtId="0" fontId="13" fillId="14" borderId="8" xfId="0" applyFont="1" applyFill="1" applyBorder="1" applyAlignment="1">
      <alignment horizontal="left" vertical="center"/>
    </xf>
    <xf numFmtId="0" fontId="13" fillId="14" borderId="5" xfId="0" applyFont="1" applyFill="1" applyBorder="1" applyAlignment="1">
      <alignment horizontal="left" vertical="center"/>
    </xf>
    <xf numFmtId="0" fontId="0" fillId="14" borderId="132" xfId="0" applyFill="1" applyBorder="1" applyAlignment="1">
      <alignment horizontal="left" vertical="center"/>
    </xf>
    <xf numFmtId="0" fontId="0" fillId="14" borderId="136" xfId="0" applyFill="1" applyBorder="1" applyAlignment="1">
      <alignment horizontal="left" vertical="center"/>
    </xf>
    <xf numFmtId="0" fontId="13" fillId="14" borderId="132" xfId="0" applyFont="1" applyFill="1" applyBorder="1" applyAlignment="1">
      <alignment horizontal="left" vertical="center"/>
    </xf>
    <xf numFmtId="0" fontId="13" fillId="14" borderId="22" xfId="0" applyFont="1" applyFill="1" applyBorder="1" applyAlignment="1">
      <alignment horizontal="left" vertical="center"/>
    </xf>
    <xf numFmtId="0" fontId="13" fillId="14" borderId="136" xfId="0" applyFont="1" applyFill="1" applyBorder="1" applyAlignment="1">
      <alignment horizontal="left" vertical="center"/>
    </xf>
    <xf numFmtId="0" fontId="0" fillId="14" borderId="32" xfId="0" applyFill="1" applyBorder="1" applyAlignment="1">
      <alignment horizontal="left" vertical="center"/>
    </xf>
    <xf numFmtId="0" fontId="0" fillId="14" borderId="34" xfId="0" applyFill="1" applyBorder="1" applyAlignment="1">
      <alignment horizontal="left" vertical="center"/>
    </xf>
    <xf numFmtId="0" fontId="13" fillId="14" borderId="11" xfId="0" applyFont="1" applyFill="1" applyBorder="1" applyAlignment="1">
      <alignment horizontal="left" vertical="center"/>
    </xf>
    <xf numFmtId="0" fontId="13" fillId="14" borderId="1" xfId="0" applyFont="1" applyFill="1" applyBorder="1" applyAlignment="1">
      <alignment horizontal="left" vertical="center"/>
    </xf>
    <xf numFmtId="0" fontId="13" fillId="14" borderId="12" xfId="0" applyFont="1" applyFill="1" applyBorder="1" applyAlignment="1">
      <alignment horizontal="left" vertical="center"/>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0" fillId="0" borderId="12" xfId="0" applyBorder="1" applyAlignment="1">
      <alignment horizontal="center" vertical="center" wrapText="1"/>
    </xf>
    <xf numFmtId="0" fontId="0" fillId="14" borderId="6" xfId="0" applyFill="1" applyBorder="1" applyAlignment="1">
      <alignment horizontal="left" vertical="center"/>
    </xf>
    <xf numFmtId="0" fontId="0" fillId="14" borderId="0" xfId="0" applyFill="1" applyBorder="1" applyAlignment="1">
      <alignment horizontal="left" vertical="center"/>
    </xf>
    <xf numFmtId="0" fontId="13" fillId="14" borderId="6" xfId="0" applyFont="1" applyFill="1" applyBorder="1" applyAlignment="1">
      <alignment horizontal="left" vertical="center"/>
    </xf>
    <xf numFmtId="0" fontId="13" fillId="14" borderId="0" xfId="0" applyFont="1" applyFill="1" applyBorder="1" applyAlignment="1">
      <alignment horizontal="left" vertical="center"/>
    </xf>
    <xf numFmtId="0" fontId="0" fillId="0" borderId="8" xfId="0" applyBorder="1" applyAlignment="1">
      <alignment horizontal="center" vertical="center" textRotation="255" wrapText="1" shrinkToFit="1"/>
    </xf>
    <xf numFmtId="0" fontId="0" fillId="0" borderId="6" xfId="0" applyBorder="1" applyAlignment="1">
      <alignment horizontal="center" vertical="center" textRotation="255" shrinkToFit="1"/>
    </xf>
    <xf numFmtId="0" fontId="0" fillId="0" borderId="11" xfId="0" applyBorder="1" applyAlignment="1">
      <alignment horizontal="center" vertical="center" textRotation="255" shrinkToFit="1"/>
    </xf>
    <xf numFmtId="0" fontId="13" fillId="14" borderId="123" xfId="0" applyFont="1" applyFill="1" applyBorder="1" applyAlignment="1">
      <alignment horizontal="left" vertical="center"/>
    </xf>
    <xf numFmtId="0" fontId="13" fillId="14" borderId="14" xfId="0" applyFont="1" applyFill="1" applyBorder="1" applyAlignment="1">
      <alignment horizontal="left" vertical="center"/>
    </xf>
    <xf numFmtId="0" fontId="0" fillId="14" borderId="162" xfId="0" applyFill="1" applyBorder="1" applyAlignment="1">
      <alignment horizontal="left" vertical="center"/>
    </xf>
    <xf numFmtId="0" fontId="0" fillId="14" borderId="19" xfId="0" applyFill="1" applyBorder="1" applyAlignment="1">
      <alignment horizontal="left" vertical="center"/>
    </xf>
    <xf numFmtId="0" fontId="0" fillId="0" borderId="26" xfId="0" applyBorder="1" applyAlignment="1">
      <alignment horizontal="center" vertical="center" textRotation="255" wrapText="1" shrinkToFit="1"/>
    </xf>
    <xf numFmtId="0" fontId="0" fillId="0" borderId="27" xfId="0" applyBorder="1" applyAlignment="1">
      <alignment horizontal="center" vertical="center" textRotation="255" shrinkToFit="1"/>
    </xf>
    <xf numFmtId="0" fontId="129" fillId="0" borderId="201" xfId="0" applyFont="1" applyBorder="1" applyAlignment="1">
      <alignment horizontal="center"/>
    </xf>
    <xf numFmtId="0" fontId="129" fillId="0" borderId="202" xfId="0" applyFont="1" applyBorder="1" applyAlignment="1">
      <alignment horizontal="center"/>
    </xf>
    <xf numFmtId="0" fontId="129" fillId="0" borderId="203" xfId="0" applyFont="1" applyBorder="1" applyAlignment="1">
      <alignment horizontal="center"/>
    </xf>
    <xf numFmtId="0" fontId="0" fillId="14" borderId="0" xfId="0" quotePrefix="1" applyFill="1" applyAlignment="1">
      <alignment horizontal="left" vertical="center" wrapText="1"/>
    </xf>
    <xf numFmtId="0" fontId="0" fillId="14" borderId="0" xfId="0" applyFill="1" applyAlignment="1">
      <alignment horizontal="left" wrapText="1"/>
    </xf>
    <xf numFmtId="0" fontId="0" fillId="14" borderId="0" xfId="0" quotePrefix="1" applyNumberFormat="1" applyFont="1" applyFill="1" applyBorder="1" applyAlignment="1">
      <alignment vertical="center" wrapText="1"/>
    </xf>
    <xf numFmtId="0" fontId="0" fillId="14" borderId="0" xfId="0" applyFill="1" applyBorder="1" applyAlignment="1">
      <alignment vertical="center" wrapText="1"/>
    </xf>
    <xf numFmtId="0" fontId="0" fillId="0" borderId="10" xfId="0" applyBorder="1" applyAlignment="1">
      <alignment horizontal="center" vertical="center"/>
    </xf>
    <xf numFmtId="0" fontId="0" fillId="0" borderId="26" xfId="0" applyBorder="1" applyAlignment="1">
      <alignment vertical="center" textRotation="255"/>
    </xf>
    <xf numFmtId="0" fontId="0" fillId="0" borderId="27" xfId="0" applyBorder="1" applyAlignment="1">
      <alignment vertical="center" textRotation="255"/>
    </xf>
    <xf numFmtId="0" fontId="0" fillId="0" borderId="28" xfId="0" applyBorder="1" applyAlignment="1">
      <alignment vertical="center" textRotation="255"/>
    </xf>
    <xf numFmtId="0" fontId="0" fillId="0" borderId="28" xfId="0" applyBorder="1" applyAlignment="1">
      <alignment horizontal="center" vertical="center" textRotation="255" shrinkToFit="1"/>
    </xf>
    <xf numFmtId="0" fontId="13" fillId="14" borderId="162" xfId="0" applyFont="1" applyFill="1" applyBorder="1" applyAlignment="1">
      <alignment horizontal="left" vertical="center"/>
    </xf>
    <xf numFmtId="0" fontId="13" fillId="14" borderId="19" xfId="0" applyFont="1" applyFill="1" applyBorder="1" applyAlignment="1">
      <alignment horizontal="left" vertical="center"/>
    </xf>
    <xf numFmtId="0" fontId="117" fillId="0" borderId="3" xfId="10" applyFont="1" applyBorder="1" applyAlignment="1">
      <alignment horizontal="left" vertical="center" wrapText="1"/>
    </xf>
    <xf numFmtId="0" fontId="117" fillId="0" borderId="4" xfId="10" applyFont="1" applyBorder="1" applyAlignment="1">
      <alignment horizontal="left" vertical="center" wrapText="1"/>
    </xf>
    <xf numFmtId="0" fontId="117" fillId="0" borderId="10" xfId="10" applyFont="1" applyBorder="1" applyAlignment="1">
      <alignment horizontal="left" vertical="center" wrapText="1"/>
    </xf>
    <xf numFmtId="0" fontId="31" fillId="0" borderId="3" xfId="10" applyFont="1" applyBorder="1" applyAlignment="1">
      <alignment horizontal="left" vertical="center" wrapText="1"/>
    </xf>
    <xf numFmtId="0" fontId="31" fillId="0" borderId="4" xfId="10" applyFont="1" applyBorder="1" applyAlignment="1">
      <alignment horizontal="left" vertical="center" wrapText="1"/>
    </xf>
    <xf numFmtId="0" fontId="31" fillId="0" borderId="10" xfId="10" applyFont="1" applyBorder="1" applyAlignment="1">
      <alignment horizontal="left" vertical="center" wrapText="1"/>
    </xf>
    <xf numFmtId="0" fontId="66" fillId="0" borderId="27" xfId="10" applyFont="1" applyBorder="1" applyAlignment="1">
      <alignment horizontal="center" vertical="center" textRotation="255"/>
    </xf>
    <xf numFmtId="0" fontId="66" fillId="0" borderId="28" xfId="10" applyFont="1" applyBorder="1" applyAlignment="1">
      <alignment horizontal="center" vertical="center" textRotation="255"/>
    </xf>
    <xf numFmtId="0" fontId="31" fillId="0" borderId="8" xfId="10" applyFont="1" applyBorder="1" applyAlignment="1">
      <alignment horizontal="left" vertical="center" wrapText="1"/>
    </xf>
    <xf numFmtId="0" fontId="31" fillId="0" borderId="5" xfId="10" applyFont="1" applyBorder="1" applyAlignment="1">
      <alignment horizontal="left" vertical="center" wrapText="1"/>
    </xf>
    <xf numFmtId="0" fontId="31" fillId="0" borderId="9" xfId="10" applyFont="1" applyBorder="1" applyAlignment="1">
      <alignment horizontal="left" vertical="center" wrapText="1"/>
    </xf>
    <xf numFmtId="0" fontId="68" fillId="0" borderId="11" xfId="10" applyFont="1" applyBorder="1" applyAlignment="1">
      <alignment horizontal="left" vertical="top"/>
    </xf>
    <xf numFmtId="0" fontId="68" fillId="0" borderId="1" xfId="10" applyFont="1" applyBorder="1" applyAlignment="1">
      <alignment horizontal="left" vertical="top"/>
    </xf>
    <xf numFmtId="0" fontId="68" fillId="0" borderId="12" xfId="10" applyFont="1" applyBorder="1" applyAlignment="1">
      <alignment horizontal="left" vertical="top"/>
    </xf>
    <xf numFmtId="0" fontId="31" fillId="0" borderId="3" xfId="10" applyFont="1" applyBorder="1" applyAlignment="1">
      <alignment horizontal="left" vertical="center"/>
    </xf>
    <xf numFmtId="0" fontId="31" fillId="0" borderId="4" xfId="10" applyFont="1" applyBorder="1" applyAlignment="1">
      <alignment horizontal="left" vertical="center"/>
    </xf>
    <xf numFmtId="0" fontId="31" fillId="0" borderId="10" xfId="10" applyFont="1" applyBorder="1" applyAlignment="1">
      <alignment horizontal="left" vertical="center"/>
    </xf>
    <xf numFmtId="0" fontId="11" fillId="0" borderId="8" xfId="10" applyFont="1" applyBorder="1" applyAlignment="1">
      <alignment horizontal="left" vertical="center" wrapText="1"/>
    </xf>
    <xf numFmtId="0" fontId="11" fillId="0" borderId="5" xfId="10" applyFont="1" applyBorder="1" applyAlignment="1">
      <alignment horizontal="left" vertical="center" wrapText="1"/>
    </xf>
    <xf numFmtId="0" fontId="11" fillId="0" borderId="9" xfId="10" applyFont="1" applyBorder="1" applyAlignment="1">
      <alignment horizontal="left" vertical="center" wrapText="1"/>
    </xf>
    <xf numFmtId="0" fontId="66" fillId="3" borderId="0" xfId="10" applyFont="1" applyFill="1" applyBorder="1" applyAlignment="1">
      <alignment horizontal="center" vertical="center"/>
    </xf>
    <xf numFmtId="0" fontId="113" fillId="3" borderId="1" xfId="10" applyFont="1" applyFill="1" applyBorder="1" applyAlignment="1">
      <alignment horizontal="left" vertical="center"/>
    </xf>
    <xf numFmtId="0" fontId="113" fillId="0" borderId="3" xfId="10" applyFont="1" applyBorder="1" applyAlignment="1">
      <alignment horizontal="left" vertical="center" wrapText="1"/>
    </xf>
    <xf numFmtId="0" fontId="113" fillId="0" borderId="4" xfId="10" applyFont="1" applyBorder="1" applyAlignment="1">
      <alignment horizontal="left" vertical="center" wrapText="1"/>
    </xf>
    <xf numFmtId="0" fontId="113" fillId="0" borderId="10" xfId="10" applyFont="1" applyBorder="1" applyAlignment="1">
      <alignment horizontal="left" vertical="center" wrapText="1"/>
    </xf>
    <xf numFmtId="0" fontId="66" fillId="0" borderId="2" xfId="10" applyFont="1" applyBorder="1" applyAlignment="1">
      <alignment horizontal="center" vertical="center"/>
    </xf>
    <xf numFmtId="0" fontId="31" fillId="0" borderId="4" xfId="0" applyFont="1" applyFill="1" applyBorder="1" applyAlignment="1">
      <alignment horizontal="center" vertical="center" shrinkToFit="1"/>
    </xf>
    <xf numFmtId="0" fontId="54" fillId="0" borderId="3" xfId="10" applyFont="1" applyBorder="1" applyAlignment="1">
      <alignment horizontal="center" vertical="center"/>
    </xf>
    <xf numFmtId="0" fontId="54" fillId="0" borderId="4" xfId="10" applyFont="1" applyBorder="1" applyAlignment="1">
      <alignment horizontal="center" vertical="center"/>
    </xf>
    <xf numFmtId="0" fontId="54" fillId="0" borderId="10" xfId="10" applyFont="1" applyBorder="1" applyAlignment="1">
      <alignment horizontal="center" vertical="center"/>
    </xf>
    <xf numFmtId="0" fontId="66" fillId="0" borderId="3" xfId="10" applyFont="1" applyBorder="1" applyAlignment="1">
      <alignment horizontal="center" vertical="center"/>
    </xf>
    <xf numFmtId="0" fontId="66" fillId="0" borderId="10" xfId="10" applyFont="1" applyBorder="1" applyAlignment="1">
      <alignment horizontal="center" vertical="center"/>
    </xf>
    <xf numFmtId="0" fontId="68" fillId="0" borderId="3" xfId="10" applyFont="1" applyBorder="1" applyAlignment="1">
      <alignment horizontal="left" vertical="center" wrapText="1"/>
    </xf>
    <xf numFmtId="0" fontId="68" fillId="0" borderId="4" xfId="10" applyFont="1" applyBorder="1" applyAlignment="1">
      <alignment horizontal="left" vertical="center" wrapText="1"/>
    </xf>
    <xf numFmtId="0" fontId="68" fillId="0" borderId="10" xfId="10" applyFont="1" applyBorder="1" applyAlignment="1">
      <alignment horizontal="left" vertical="center" wrapText="1"/>
    </xf>
    <xf numFmtId="0" fontId="8" fillId="0" borderId="0" xfId="10" applyFont="1" applyAlignment="1">
      <alignment horizontal="center" vertical="center"/>
    </xf>
    <xf numFmtId="0" fontId="66" fillId="0" borderId="1" xfId="10" applyFont="1" applyBorder="1" applyAlignment="1">
      <alignment horizontal="center"/>
    </xf>
    <xf numFmtId="0" fontId="66" fillId="0" borderId="1" xfId="10" applyFont="1" applyBorder="1" applyAlignment="1">
      <alignment horizontal="left"/>
    </xf>
    <xf numFmtId="0" fontId="117" fillId="0" borderId="11" xfId="10" applyFont="1" applyBorder="1" applyAlignment="1">
      <alignment horizontal="left" vertical="center" wrapText="1"/>
    </xf>
    <xf numFmtId="0" fontId="117" fillId="0" borderId="1" xfId="10" applyFont="1" applyBorder="1" applyAlignment="1">
      <alignment horizontal="left" vertical="center" wrapText="1"/>
    </xf>
    <xf numFmtId="0" fontId="117" fillId="0" borderId="12" xfId="10" applyFont="1" applyBorder="1" applyAlignment="1">
      <alignment horizontal="left" vertical="center" wrapText="1"/>
    </xf>
    <xf numFmtId="0" fontId="66" fillId="0" borderId="8" xfId="10" applyFont="1" applyBorder="1" applyAlignment="1">
      <alignment horizontal="left" vertical="center" wrapText="1"/>
    </xf>
    <xf numFmtId="0" fontId="66" fillId="0" borderId="5" xfId="10" applyFont="1" applyBorder="1" applyAlignment="1">
      <alignment horizontal="left" vertical="center" wrapText="1"/>
    </xf>
    <xf numFmtId="0" fontId="66" fillId="0" borderId="9" xfId="10" applyFont="1" applyBorder="1" applyAlignment="1">
      <alignment horizontal="left" vertical="center" wrapText="1"/>
    </xf>
    <xf numFmtId="0" fontId="68" fillId="0" borderId="11" xfId="10" applyFont="1" applyBorder="1" applyAlignment="1" applyProtection="1">
      <alignment horizontal="left" vertical="top"/>
      <protection locked="0"/>
    </xf>
    <xf numFmtId="0" fontId="68" fillId="0" borderId="1" xfId="10" applyFont="1" applyBorder="1" applyAlignment="1" applyProtection="1">
      <alignment horizontal="left" vertical="top"/>
      <protection locked="0"/>
    </xf>
    <xf numFmtId="0" fontId="68" fillId="0" borderId="12" xfId="10" applyFont="1" applyBorder="1" applyAlignment="1" applyProtection="1">
      <alignment horizontal="left" vertical="top"/>
      <protection locked="0"/>
    </xf>
    <xf numFmtId="58" fontId="54" fillId="0" borderId="3" xfId="10" applyNumberFormat="1" applyFont="1" applyBorder="1" applyAlignment="1">
      <alignment horizontal="center" vertical="center"/>
    </xf>
    <xf numFmtId="58" fontId="54" fillId="0" borderId="4" xfId="10" applyNumberFormat="1" applyFont="1" applyBorder="1" applyAlignment="1">
      <alignment horizontal="center" vertical="center"/>
    </xf>
    <xf numFmtId="58" fontId="54" fillId="0" borderId="10" xfId="10" applyNumberFormat="1" applyFont="1" applyBorder="1" applyAlignment="1">
      <alignment horizontal="center" vertical="center"/>
    </xf>
    <xf numFmtId="0" fontId="31" fillId="0" borderId="4" xfId="0" applyFont="1" applyFill="1" applyBorder="1" applyAlignment="1" applyProtection="1">
      <alignment horizontal="center" vertical="center" shrinkToFit="1"/>
      <protection locked="0"/>
    </xf>
    <xf numFmtId="0" fontId="8" fillId="0" borderId="0" xfId="10" applyFont="1" applyFill="1" applyAlignment="1">
      <alignment horizontal="center" vertical="center"/>
    </xf>
    <xf numFmtId="0" fontId="66" fillId="0" borderId="1" xfId="10" applyFont="1" applyBorder="1" applyAlignment="1">
      <alignment horizontal="center" vertical="center"/>
    </xf>
    <xf numFmtId="0" fontId="68" fillId="0" borderId="1" xfId="10" applyFont="1" applyBorder="1" applyAlignment="1">
      <alignment horizontal="left" vertical="center" wrapText="1"/>
    </xf>
    <xf numFmtId="0" fontId="68" fillId="0" borderId="2" xfId="10" applyFont="1" applyBorder="1" applyAlignment="1">
      <alignment horizontal="center" vertical="center"/>
    </xf>
    <xf numFmtId="0" fontId="68" fillId="0" borderId="3" xfId="10" applyFont="1" applyBorder="1" applyAlignment="1">
      <alignment horizontal="center" vertical="center"/>
    </xf>
    <xf numFmtId="0" fontId="13" fillId="0" borderId="4" xfId="0" applyFont="1" applyBorder="1"/>
    <xf numFmtId="0" fontId="68" fillId="0" borderId="4" xfId="10" applyFont="1" applyBorder="1" applyAlignment="1">
      <alignment horizontal="center" vertical="center"/>
    </xf>
    <xf numFmtId="0" fontId="68" fillId="0" borderId="10" xfId="10" applyFont="1" applyBorder="1" applyAlignment="1">
      <alignment horizontal="center" vertical="center"/>
    </xf>
    <xf numFmtId="0" fontId="31" fillId="0" borderId="6" xfId="10" applyFont="1" applyBorder="1" applyAlignment="1">
      <alignment horizontal="left" vertical="center" wrapText="1"/>
    </xf>
    <xf numFmtId="0" fontId="31" fillId="0" borderId="0" xfId="10" applyFont="1" applyBorder="1" applyAlignment="1">
      <alignment horizontal="left" vertical="center" wrapText="1"/>
    </xf>
    <xf numFmtId="0" fontId="31" fillId="0" borderId="7" xfId="10" applyFont="1" applyBorder="1" applyAlignment="1">
      <alignment horizontal="left" vertical="center" wrapText="1"/>
    </xf>
    <xf numFmtId="0" fontId="31" fillId="0" borderId="0" xfId="10" applyFont="1" applyFill="1" applyAlignment="1">
      <alignment horizontal="left" vertical="center" wrapText="1"/>
    </xf>
    <xf numFmtId="0" fontId="31" fillId="0" borderId="0" xfId="10" applyFont="1" applyFill="1" applyAlignment="1">
      <alignment horizontal="left" vertical="center"/>
    </xf>
    <xf numFmtId="0" fontId="31" fillId="0" borderId="1" xfId="10" applyFont="1" applyFill="1" applyBorder="1" applyAlignment="1">
      <alignment horizontal="left" vertical="center"/>
    </xf>
    <xf numFmtId="9" fontId="67" fillId="0" borderId="3" xfId="2" applyFont="1" applyBorder="1" applyAlignment="1">
      <alignment horizontal="center" vertical="center"/>
    </xf>
    <xf numFmtId="9" fontId="67" fillId="0" borderId="4" xfId="2" applyFont="1" applyBorder="1" applyAlignment="1">
      <alignment horizontal="center" vertical="center"/>
    </xf>
    <xf numFmtId="0" fontId="68" fillId="0" borderId="8" xfId="10" applyFont="1" applyBorder="1" applyAlignment="1">
      <alignment horizontal="left" vertical="center"/>
    </xf>
    <xf numFmtId="0" fontId="68" fillId="0" borderId="5" xfId="10" applyFont="1" applyBorder="1" applyAlignment="1">
      <alignment horizontal="left" vertical="center"/>
    </xf>
    <xf numFmtId="0" fontId="68" fillId="0" borderId="9" xfId="10" applyFont="1" applyBorder="1" applyAlignment="1">
      <alignment horizontal="left" vertical="center"/>
    </xf>
    <xf numFmtId="0" fontId="68" fillId="0" borderId="3" xfId="10" applyFont="1" applyBorder="1" applyAlignment="1">
      <alignment horizontal="left" vertical="center"/>
    </xf>
    <xf numFmtId="0" fontId="68" fillId="0" borderId="4" xfId="10" applyFont="1" applyBorder="1" applyAlignment="1">
      <alignment horizontal="left" vertical="center"/>
    </xf>
    <xf numFmtId="0" fontId="68" fillId="0" borderId="10" xfId="10" applyFont="1" applyBorder="1" applyAlignment="1">
      <alignment horizontal="left" vertical="center"/>
    </xf>
    <xf numFmtId="0" fontId="31" fillId="0" borderId="11" xfId="10" applyFont="1" applyFill="1" applyBorder="1" applyAlignment="1">
      <alignment horizontal="left" vertical="center" wrapText="1"/>
    </xf>
    <xf numFmtId="0" fontId="31" fillId="0" borderId="1" xfId="10" applyFont="1" applyFill="1" applyBorder="1" applyAlignment="1">
      <alignment horizontal="left" vertical="center" wrapText="1"/>
    </xf>
    <xf numFmtId="0" fontId="31" fillId="0" borderId="12" xfId="10" applyFont="1" applyFill="1" applyBorder="1" applyAlignment="1">
      <alignment horizontal="left" vertical="center" wrapText="1"/>
    </xf>
    <xf numFmtId="0" fontId="67" fillId="0" borderId="3" xfId="10" applyFont="1" applyBorder="1" applyAlignment="1">
      <alignment horizontal="center" vertical="center"/>
    </xf>
    <xf numFmtId="0" fontId="67" fillId="0" borderId="4" xfId="10" applyFont="1" applyBorder="1" applyAlignment="1">
      <alignment horizontal="center" vertical="center"/>
    </xf>
    <xf numFmtId="0" fontId="67" fillId="0" borderId="10" xfId="10" applyFont="1" applyBorder="1" applyAlignment="1">
      <alignment horizontal="center" vertical="center"/>
    </xf>
    <xf numFmtId="0" fontId="68" fillId="0" borderId="1" xfId="10" applyFont="1" applyBorder="1" applyAlignment="1">
      <alignment horizontal="center"/>
    </xf>
    <xf numFmtId="0" fontId="68" fillId="0" borderId="2" xfId="10" applyFont="1" applyBorder="1" applyAlignment="1" applyProtection="1">
      <alignment horizontal="center" vertical="center"/>
      <protection locked="0"/>
    </xf>
    <xf numFmtId="58" fontId="68" fillId="0" borderId="3" xfId="10" applyNumberFormat="1" applyFont="1" applyBorder="1" applyAlignment="1" applyProtection="1">
      <alignment horizontal="center" vertical="center"/>
      <protection locked="0"/>
    </xf>
    <xf numFmtId="58" fontId="13" fillId="0" borderId="4" xfId="0" applyNumberFormat="1" applyFont="1" applyBorder="1" applyProtection="1">
      <protection locked="0"/>
    </xf>
    <xf numFmtId="58" fontId="68" fillId="0" borderId="4" xfId="10" applyNumberFormat="1" applyFont="1" applyBorder="1" applyAlignment="1" applyProtection="1">
      <alignment horizontal="center" vertical="center"/>
      <protection locked="0"/>
    </xf>
    <xf numFmtId="58" fontId="68" fillId="0" borderId="10" xfId="10" applyNumberFormat="1" applyFont="1" applyBorder="1" applyAlignment="1" applyProtection="1">
      <alignment horizontal="center" vertical="center"/>
      <protection locked="0"/>
    </xf>
    <xf numFmtId="0" fontId="68" fillId="0" borderId="3" xfId="10" applyFont="1" applyBorder="1" applyAlignment="1" applyProtection="1">
      <alignment horizontal="center" vertical="center"/>
      <protection locked="0"/>
    </xf>
    <xf numFmtId="0" fontId="68" fillId="0" borderId="4" xfId="10" applyFont="1" applyBorder="1" applyAlignment="1" applyProtection="1">
      <alignment horizontal="center" vertical="center"/>
      <protection locked="0"/>
    </xf>
    <xf numFmtId="0" fontId="113" fillId="3" borderId="0" xfId="10" applyFont="1" applyFill="1" applyBorder="1" applyAlignment="1">
      <alignment horizontal="left" vertical="center"/>
    </xf>
    <xf numFmtId="0" fontId="113" fillId="0" borderId="8" xfId="10" applyFont="1" applyBorder="1" applyAlignment="1">
      <alignment horizontal="left" vertical="center" wrapText="1"/>
    </xf>
    <xf numFmtId="0" fontId="113" fillId="0" borderId="5" xfId="10" applyFont="1" applyBorder="1" applyAlignment="1">
      <alignment horizontal="left" vertical="center" wrapText="1"/>
    </xf>
    <xf numFmtId="0" fontId="113" fillId="0" borderId="9" xfId="10" applyFont="1" applyBorder="1" applyAlignment="1">
      <alignment horizontal="left" vertical="center" wrapText="1"/>
    </xf>
    <xf numFmtId="0" fontId="68" fillId="0" borderId="8" xfId="10" applyFont="1" applyBorder="1" applyAlignment="1">
      <alignment horizontal="left" vertical="center" wrapText="1"/>
    </xf>
    <xf numFmtId="0" fontId="68" fillId="0" borderId="5" xfId="10" applyFont="1" applyBorder="1" applyAlignment="1">
      <alignment horizontal="left" vertical="center" wrapText="1"/>
    </xf>
    <xf numFmtId="0" fontId="68" fillId="0" borderId="9" xfId="10" applyFont="1" applyBorder="1" applyAlignment="1">
      <alignment horizontal="left" vertical="center" wrapText="1"/>
    </xf>
    <xf numFmtId="0" fontId="68" fillId="0" borderId="6" xfId="10" applyFont="1" applyBorder="1" applyAlignment="1">
      <alignment horizontal="left" vertical="center" wrapText="1"/>
    </xf>
    <xf numFmtId="0" fontId="68" fillId="0" borderId="0" xfId="10" applyFont="1" applyBorder="1" applyAlignment="1">
      <alignment horizontal="left" vertical="center" wrapText="1"/>
    </xf>
    <xf numFmtId="0" fontId="68" fillId="0" borderId="7" xfId="10" applyFont="1" applyBorder="1" applyAlignment="1">
      <alignment horizontal="left" vertical="center" wrapText="1"/>
    </xf>
    <xf numFmtId="0" fontId="67" fillId="0" borderId="3" xfId="2" applyNumberFormat="1" applyFont="1" applyBorder="1" applyAlignment="1" applyProtection="1">
      <alignment horizontal="center" vertical="center"/>
      <protection locked="0"/>
    </xf>
    <xf numFmtId="0" fontId="67" fillId="0" borderId="4" xfId="2" applyNumberFormat="1" applyFont="1" applyBorder="1" applyAlignment="1" applyProtection="1">
      <alignment horizontal="center" vertical="center"/>
      <protection locked="0"/>
    </xf>
    <xf numFmtId="0" fontId="68" fillId="0" borderId="1" xfId="10" applyFont="1" applyBorder="1" applyAlignment="1">
      <alignment horizontal="center" vertical="center"/>
    </xf>
    <xf numFmtId="0" fontId="68" fillId="0" borderId="1" xfId="10" applyFont="1" applyBorder="1" applyAlignment="1">
      <alignment horizontal="center" vertical="center" wrapText="1"/>
    </xf>
    <xf numFmtId="0" fontId="67" fillId="0" borderId="3" xfId="10" applyFont="1" applyBorder="1" applyAlignment="1" applyProtection="1">
      <alignment horizontal="center" vertical="center"/>
      <protection locked="0"/>
    </xf>
    <xf numFmtId="0" fontId="67" fillId="0" borderId="4" xfId="10" applyFont="1" applyBorder="1" applyAlignment="1" applyProtection="1">
      <alignment horizontal="center" vertical="center"/>
      <protection locked="0"/>
    </xf>
    <xf numFmtId="0" fontId="67" fillId="0" borderId="10" xfId="10" applyFont="1" applyBorder="1" applyAlignment="1" applyProtection="1">
      <alignment horizontal="center" vertical="center"/>
      <protection locked="0"/>
    </xf>
    <xf numFmtId="58" fontId="67" fillId="0" borderId="3" xfId="10" applyNumberFormat="1" applyFont="1" applyBorder="1" applyAlignment="1" applyProtection="1">
      <alignment horizontal="center" vertical="center"/>
      <protection locked="0"/>
    </xf>
    <xf numFmtId="58" fontId="67" fillId="0" borderId="4" xfId="10" applyNumberFormat="1" applyFont="1" applyBorder="1" applyAlignment="1" applyProtection="1">
      <alignment horizontal="center" vertical="center"/>
      <protection locked="0"/>
    </xf>
    <xf numFmtId="58" fontId="67" fillId="0" borderId="3" xfId="10" applyNumberFormat="1" applyFont="1" applyBorder="1" applyAlignment="1">
      <alignment horizontal="center" vertical="center"/>
    </xf>
    <xf numFmtId="58" fontId="67" fillId="0" borderId="4" xfId="10" applyNumberFormat="1" applyFont="1" applyBorder="1" applyAlignment="1">
      <alignment horizontal="center" vertical="center"/>
    </xf>
    <xf numFmtId="0" fontId="24" fillId="0" borderId="0" xfId="0" applyFont="1" applyAlignment="1">
      <alignment horizontal="left" vertical="center" wrapText="1"/>
    </xf>
    <xf numFmtId="0" fontId="75" fillId="0" borderId="8" xfId="0" applyFont="1" applyBorder="1" applyAlignment="1" applyProtection="1">
      <alignment horizontal="left" vertical="top" wrapText="1"/>
      <protection locked="0"/>
    </xf>
    <xf numFmtId="0" fontId="75" fillId="0" borderId="5" xfId="0" applyFont="1" applyBorder="1" applyAlignment="1" applyProtection="1">
      <alignment horizontal="left" vertical="top" wrapText="1"/>
      <protection locked="0"/>
    </xf>
    <xf numFmtId="0" fontId="75" fillId="0" borderId="9" xfId="0" applyFont="1" applyBorder="1" applyAlignment="1" applyProtection="1">
      <alignment horizontal="left" vertical="top" wrapText="1"/>
      <protection locked="0"/>
    </xf>
    <xf numFmtId="0" fontId="75" fillId="0" borderId="6" xfId="0" applyFont="1" applyBorder="1" applyAlignment="1" applyProtection="1">
      <alignment horizontal="left" vertical="top" wrapText="1"/>
      <protection locked="0"/>
    </xf>
    <xf numFmtId="0" fontId="75" fillId="0" borderId="0" xfId="0" applyFont="1" applyBorder="1" applyAlignment="1" applyProtection="1">
      <alignment horizontal="left" vertical="top" wrapText="1"/>
      <protection locked="0"/>
    </xf>
    <xf numFmtId="0" fontId="75" fillId="0" borderId="7" xfId="0" applyFont="1" applyBorder="1" applyAlignment="1" applyProtection="1">
      <alignment horizontal="left" vertical="top" wrapText="1"/>
      <protection locked="0"/>
    </xf>
    <xf numFmtId="0" fontId="75" fillId="0" borderId="11" xfId="0" applyFont="1" applyBorder="1" applyAlignment="1" applyProtection="1">
      <alignment horizontal="left" vertical="top" wrapText="1"/>
      <protection locked="0"/>
    </xf>
    <xf numFmtId="0" fontId="75" fillId="0" borderId="1" xfId="0" applyFont="1" applyBorder="1" applyAlignment="1" applyProtection="1">
      <alignment horizontal="left" vertical="top" wrapText="1"/>
      <protection locked="0"/>
    </xf>
    <xf numFmtId="0" fontId="75" fillId="0" borderId="12" xfId="0" applyFont="1" applyBorder="1" applyAlignment="1" applyProtection="1">
      <alignment horizontal="left" vertical="top" wrapText="1"/>
      <protection locked="0"/>
    </xf>
    <xf numFmtId="0" fontId="74" fillId="0" borderId="0" xfId="0" applyFont="1" applyAlignment="1">
      <alignment horizontal="center" vertical="center"/>
    </xf>
    <xf numFmtId="0" fontId="75" fillId="0" borderId="1" xfId="0" applyFont="1" applyBorder="1" applyAlignment="1">
      <alignment horizontal="left" vertical="center" wrapText="1"/>
    </xf>
    <xf numFmtId="0" fontId="60" fillId="0" borderId="0" xfId="0" applyFont="1" applyAlignment="1">
      <alignment horizontal="left" vertical="center"/>
    </xf>
    <xf numFmtId="0" fontId="75" fillId="0" borderId="1" xfId="0" applyFont="1" applyBorder="1" applyAlignment="1" applyProtection="1">
      <alignment horizontal="left" vertical="center" wrapText="1"/>
      <protection locked="0"/>
    </xf>
    <xf numFmtId="0" fontId="106" fillId="0" borderId="49" xfId="0" applyFont="1" applyFill="1" applyBorder="1" applyAlignment="1">
      <alignment horizontal="center" vertical="center"/>
    </xf>
    <xf numFmtId="0" fontId="106" fillId="0" borderId="44" xfId="0" applyFont="1" applyFill="1" applyBorder="1" applyAlignment="1">
      <alignment horizontal="center" vertical="center"/>
    </xf>
    <xf numFmtId="0" fontId="106" fillId="0" borderId="36" xfId="0" applyFont="1" applyFill="1" applyBorder="1" applyAlignment="1" applyProtection="1">
      <alignment horizontal="left" vertical="center"/>
      <protection locked="0"/>
    </xf>
    <xf numFmtId="0" fontId="106" fillId="0" borderId="39" xfId="0" applyFont="1" applyFill="1" applyBorder="1" applyAlignment="1" applyProtection="1">
      <alignment horizontal="left" vertical="center"/>
      <protection locked="0"/>
    </xf>
    <xf numFmtId="0" fontId="106" fillId="0" borderId="1" xfId="0" applyFont="1" applyFill="1" applyBorder="1" applyAlignment="1" applyProtection="1">
      <alignment horizontal="left" vertical="center"/>
      <protection locked="0"/>
    </xf>
    <xf numFmtId="0" fontId="106" fillId="0" borderId="46" xfId="0" applyFont="1" applyFill="1" applyBorder="1" applyAlignment="1" applyProtection="1">
      <alignment horizontal="left" vertical="center"/>
      <protection locked="0"/>
    </xf>
    <xf numFmtId="0" fontId="163" fillId="0" borderId="26" xfId="0" applyFont="1" applyFill="1" applyBorder="1" applyAlignment="1" applyProtection="1">
      <alignment horizontal="center" vertical="center"/>
      <protection locked="0"/>
    </xf>
    <xf numFmtId="0" fontId="163" fillId="0" borderId="28" xfId="0" applyFont="1" applyFill="1" applyBorder="1" applyAlignment="1" applyProtection="1">
      <alignment horizontal="center" vertical="center"/>
      <protection locked="0"/>
    </xf>
    <xf numFmtId="0" fontId="163" fillId="0" borderId="97" xfId="0" applyFont="1" applyFill="1" applyBorder="1" applyAlignment="1" applyProtection="1">
      <alignment horizontal="center" vertical="center"/>
      <protection locked="0"/>
    </xf>
    <xf numFmtId="0" fontId="11" fillId="0" borderId="8"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1" fillId="0" borderId="8" xfId="0" applyFont="1" applyFill="1" applyBorder="1" applyAlignment="1">
      <alignment horizontal="center" vertical="center"/>
    </xf>
    <xf numFmtId="0" fontId="11" fillId="0" borderId="5" xfId="0" applyFont="1" applyFill="1" applyBorder="1" applyAlignment="1">
      <alignment horizontal="center" vertical="center"/>
    </xf>
    <xf numFmtId="0" fontId="11" fillId="0" borderId="9" xfId="0" applyFont="1" applyFill="1" applyBorder="1" applyAlignment="1">
      <alignment horizontal="center" vertical="center"/>
    </xf>
    <xf numFmtId="0" fontId="11" fillId="0" borderId="51"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42" xfId="0" applyFont="1" applyFill="1" applyBorder="1" applyAlignment="1">
      <alignment horizontal="center" vertical="center"/>
    </xf>
    <xf numFmtId="0" fontId="106" fillId="0" borderId="8"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106" fillId="0" borderId="51" xfId="0" applyFont="1" applyFill="1" applyBorder="1" applyAlignment="1" applyProtection="1">
      <alignment horizontal="center" vertical="center"/>
      <protection locked="0"/>
    </xf>
    <xf numFmtId="0" fontId="106" fillId="0" borderId="41" xfId="0" applyFont="1" applyFill="1" applyBorder="1" applyAlignment="1" applyProtection="1">
      <alignment horizontal="center" vertical="center"/>
      <protection locked="0"/>
    </xf>
    <xf numFmtId="0" fontId="11" fillId="0" borderId="36" xfId="0" applyFont="1" applyFill="1" applyBorder="1" applyAlignment="1" applyProtection="1">
      <alignment horizontal="left" vertical="center"/>
      <protection locked="0"/>
    </xf>
    <xf numFmtId="0" fontId="11" fillId="0" borderId="39" xfId="0" applyFont="1" applyFill="1" applyBorder="1" applyAlignment="1" applyProtection="1">
      <alignment horizontal="left" vertical="center"/>
      <protection locked="0"/>
    </xf>
    <xf numFmtId="0" fontId="11" fillId="0" borderId="1" xfId="0" applyFont="1" applyFill="1" applyBorder="1" applyAlignment="1" applyProtection="1">
      <alignment horizontal="left" vertical="center"/>
      <protection locked="0"/>
    </xf>
    <xf numFmtId="0" fontId="11" fillId="0" borderId="46" xfId="0" applyFont="1" applyFill="1" applyBorder="1" applyAlignment="1" applyProtection="1">
      <alignment horizontal="left" vertical="center"/>
      <protection locked="0"/>
    </xf>
    <xf numFmtId="0" fontId="8" fillId="0" borderId="26" xfId="0" applyFont="1" applyFill="1" applyBorder="1" applyAlignment="1" applyProtection="1">
      <alignment horizontal="center" vertical="center"/>
      <protection locked="0"/>
    </xf>
    <xf numFmtId="0" fontId="8" fillId="0" borderId="28" xfId="0" applyFont="1" applyFill="1" applyBorder="1" applyAlignment="1" applyProtection="1">
      <alignment horizontal="center" vertical="center"/>
      <protection locked="0"/>
    </xf>
    <xf numFmtId="0" fontId="8" fillId="0" borderId="97" xfId="0" applyFont="1" applyFill="1" applyBorder="1" applyAlignment="1" applyProtection="1">
      <alignment horizontal="center" vertical="center"/>
      <protection locked="0"/>
    </xf>
    <xf numFmtId="0" fontId="11" fillId="0" borderId="8" xfId="0" applyFont="1" applyFill="1" applyBorder="1" applyAlignment="1" applyProtection="1">
      <alignment horizontal="center" vertical="center"/>
      <protection locked="0"/>
    </xf>
    <xf numFmtId="0" fontId="11" fillId="0" borderId="5" xfId="0" applyFont="1" applyFill="1" applyBorder="1" applyAlignment="1" applyProtection="1">
      <alignment horizontal="center" vertical="center"/>
      <protection locked="0"/>
    </xf>
    <xf numFmtId="0" fontId="11" fillId="0" borderId="51" xfId="0" applyFont="1" applyFill="1" applyBorder="1" applyAlignment="1" applyProtection="1">
      <alignment horizontal="center" vertical="center"/>
      <protection locked="0"/>
    </xf>
    <xf numFmtId="0" fontId="11" fillId="0" borderId="41" xfId="0" applyFont="1" applyFill="1" applyBorder="1" applyAlignment="1" applyProtection="1">
      <alignment horizontal="center" vertical="center"/>
      <protection locked="0"/>
    </xf>
    <xf numFmtId="0" fontId="11" fillId="0" borderId="49"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35" xfId="0" applyFont="1" applyFill="1" applyBorder="1" applyAlignment="1">
      <alignment horizontal="left" vertical="center"/>
    </xf>
    <xf numFmtId="0" fontId="11" fillId="0" borderId="36" xfId="0" applyFont="1" applyFill="1" applyBorder="1" applyAlignment="1">
      <alignment horizontal="left" vertical="center"/>
    </xf>
    <xf numFmtId="0" fontId="11" fillId="0" borderId="37" xfId="0" applyFont="1" applyFill="1" applyBorder="1" applyAlignment="1">
      <alignment horizontal="left" vertical="center"/>
    </xf>
    <xf numFmtId="0" fontId="11" fillId="0" borderId="50" xfId="0" applyFont="1" applyFill="1" applyBorder="1" applyAlignment="1">
      <alignment horizontal="left" vertical="center"/>
    </xf>
    <xf numFmtId="0" fontId="11" fillId="0" borderId="0" xfId="0" applyFont="1" applyFill="1" applyBorder="1" applyAlignment="1">
      <alignment horizontal="left" vertical="center"/>
    </xf>
    <xf numFmtId="0" fontId="11" fillId="0" borderId="7" xfId="0" applyFont="1" applyFill="1" applyBorder="1" applyAlignment="1">
      <alignment horizontal="left" vertical="center"/>
    </xf>
    <xf numFmtId="0" fontId="11" fillId="0" borderId="40" xfId="0" applyFont="1" applyFill="1" applyBorder="1" applyAlignment="1">
      <alignment horizontal="left" vertical="center"/>
    </xf>
    <xf numFmtId="0" fontId="11" fillId="0" borderId="41" xfId="0" applyFont="1" applyFill="1" applyBorder="1" applyAlignment="1">
      <alignment horizontal="left" vertical="center"/>
    </xf>
    <xf numFmtId="0" fontId="11" fillId="0" borderId="42" xfId="0" applyFont="1" applyFill="1" applyBorder="1" applyAlignment="1">
      <alignment horizontal="left" vertical="center"/>
    </xf>
    <xf numFmtId="0" fontId="11" fillId="0" borderId="47" xfId="0" applyFont="1" applyFill="1" applyBorder="1" applyAlignment="1">
      <alignment horizontal="left" vertical="center"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6"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7" xfId="0" applyFont="1" applyFill="1" applyBorder="1" applyAlignment="1">
      <alignment horizontal="left" vertical="center" wrapText="1"/>
    </xf>
    <xf numFmtId="0" fontId="11" fillId="0" borderId="51" xfId="0" applyFont="1" applyFill="1" applyBorder="1" applyAlignment="1">
      <alignment horizontal="left" vertical="center" wrapText="1"/>
    </xf>
    <xf numFmtId="0" fontId="11" fillId="0" borderId="41" xfId="0" applyFont="1" applyFill="1" applyBorder="1" applyAlignment="1">
      <alignment horizontal="left" vertical="center" wrapText="1"/>
    </xf>
    <xf numFmtId="0" fontId="11" fillId="0" borderId="42" xfId="0" applyFont="1" applyFill="1" applyBorder="1" applyAlignment="1">
      <alignment horizontal="left" vertical="center" wrapText="1"/>
    </xf>
    <xf numFmtId="0" fontId="106" fillId="0" borderId="47" xfId="0" applyFont="1" applyFill="1" applyBorder="1" applyAlignment="1" applyProtection="1">
      <alignment horizontal="center" vertical="center"/>
      <protection locked="0"/>
    </xf>
    <xf numFmtId="0" fontId="106" fillId="0" borderId="36" xfId="0" applyFont="1" applyFill="1" applyBorder="1" applyAlignment="1" applyProtection="1">
      <alignment horizontal="center" vertical="center"/>
      <protection locked="0"/>
    </xf>
    <xf numFmtId="0" fontId="106" fillId="0" borderId="11" xfId="0" applyFont="1" applyFill="1" applyBorder="1" applyAlignment="1" applyProtection="1">
      <alignment horizontal="center" vertical="center"/>
      <protection locked="0"/>
    </xf>
    <xf numFmtId="0" fontId="106" fillId="0" borderId="1" xfId="0" applyFont="1" applyFill="1" applyBorder="1" applyAlignment="1" applyProtection="1">
      <alignment horizontal="center" vertical="center"/>
      <protection locked="0"/>
    </xf>
    <xf numFmtId="0" fontId="11" fillId="0" borderId="36" xfId="0" applyFont="1" applyFill="1" applyBorder="1" applyAlignment="1">
      <alignment horizontal="center" vertical="center"/>
    </xf>
    <xf numFmtId="0" fontId="11" fillId="0" borderId="1" xfId="0" applyFont="1" applyFill="1" applyBorder="1" applyAlignment="1">
      <alignment horizontal="center" vertical="center"/>
    </xf>
    <xf numFmtId="0" fontId="11" fillId="0" borderId="37" xfId="0" applyFont="1" applyFill="1" applyBorder="1" applyAlignment="1">
      <alignment horizontal="center" vertical="center"/>
    </xf>
    <xf numFmtId="0" fontId="11" fillId="0" borderId="12"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47" xfId="0" applyFont="1" applyFill="1" applyBorder="1" applyAlignment="1" applyProtection="1">
      <alignment horizontal="center" vertical="center"/>
      <protection locked="0"/>
    </xf>
    <xf numFmtId="0" fontId="11" fillId="0" borderId="36" xfId="0" applyFont="1" applyFill="1" applyBorder="1" applyAlignment="1" applyProtection="1">
      <alignment horizontal="center" vertical="center"/>
      <protection locked="0"/>
    </xf>
    <xf numFmtId="0" fontId="11" fillId="0" borderId="11" xfId="0" applyFont="1" applyFill="1" applyBorder="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0" fontId="11" fillId="0" borderId="93" xfId="0" applyFont="1" applyFill="1" applyBorder="1" applyAlignment="1">
      <alignment horizontal="center" vertical="center" wrapText="1"/>
    </xf>
    <xf numFmtId="0" fontId="11" fillId="0" borderId="27" xfId="0" applyFont="1" applyFill="1" applyBorder="1" applyAlignment="1">
      <alignment horizontal="center" vertical="center" wrapText="1"/>
    </xf>
    <xf numFmtId="0" fontId="11" fillId="0" borderId="97" xfId="0" applyFont="1" applyFill="1" applyBorder="1" applyAlignment="1">
      <alignment horizontal="center" vertical="center" wrapText="1"/>
    </xf>
    <xf numFmtId="0" fontId="11" fillId="0" borderId="47" xfId="0" applyFont="1" applyFill="1" applyBorder="1" applyAlignment="1" applyProtection="1">
      <alignment horizontal="left" vertical="center" wrapText="1"/>
      <protection locked="0"/>
    </xf>
    <xf numFmtId="0" fontId="11" fillId="0" borderId="36" xfId="0" applyFont="1" applyFill="1" applyBorder="1" applyAlignment="1" applyProtection="1">
      <alignment horizontal="left" vertical="center" wrapText="1"/>
      <protection locked="0"/>
    </xf>
    <xf numFmtId="0" fontId="11" fillId="0" borderId="37" xfId="0" applyFont="1" applyFill="1" applyBorder="1" applyAlignment="1" applyProtection="1">
      <alignment horizontal="left" vertical="center" wrapText="1"/>
      <protection locked="0"/>
    </xf>
    <xf numFmtId="0" fontId="11" fillId="0" borderId="6" xfId="0" applyFont="1" applyFill="1" applyBorder="1" applyAlignment="1" applyProtection="1">
      <alignment horizontal="left" vertical="center" wrapText="1"/>
      <protection locked="0"/>
    </xf>
    <xf numFmtId="0" fontId="11" fillId="0" borderId="0" xfId="0" applyFont="1" applyFill="1" applyBorder="1" applyAlignment="1" applyProtection="1">
      <alignment horizontal="left" vertical="center" wrapText="1"/>
      <protection locked="0"/>
    </xf>
    <xf numFmtId="0" fontId="11" fillId="0" borderId="7" xfId="0" applyFont="1" applyFill="1" applyBorder="1" applyAlignment="1" applyProtection="1">
      <alignment horizontal="left" vertical="center" wrapText="1"/>
      <protection locked="0"/>
    </xf>
    <xf numFmtId="0" fontId="11" fillId="0" borderId="51" xfId="0" applyFont="1" applyFill="1" applyBorder="1" applyAlignment="1" applyProtection="1">
      <alignment horizontal="left" vertical="center" wrapText="1"/>
      <protection locked="0"/>
    </xf>
    <xf numFmtId="0" fontId="11" fillId="0" borderId="41" xfId="0" applyFont="1" applyFill="1" applyBorder="1" applyAlignment="1" applyProtection="1">
      <alignment horizontal="left" vertical="center" wrapText="1"/>
      <protection locked="0"/>
    </xf>
    <xf numFmtId="0" fontId="11" fillId="0" borderId="42" xfId="0" applyFont="1" applyFill="1" applyBorder="1" applyAlignment="1" applyProtection="1">
      <alignment horizontal="left" vertical="center" wrapText="1"/>
      <protection locked="0"/>
    </xf>
    <xf numFmtId="0" fontId="11" fillId="0" borderId="47" xfId="0" applyFont="1" applyFill="1" applyBorder="1" applyAlignment="1" applyProtection="1">
      <alignment horizontal="left" vertical="center"/>
      <protection locked="0"/>
    </xf>
    <xf numFmtId="0" fontId="11" fillId="0" borderId="11" xfId="0" applyFont="1" applyFill="1" applyBorder="1" applyAlignment="1" applyProtection="1">
      <alignment horizontal="left" vertical="center"/>
      <protection locked="0"/>
    </xf>
    <xf numFmtId="0" fontId="66" fillId="0" borderId="47" xfId="0" applyFont="1" applyFill="1" applyBorder="1" applyAlignment="1">
      <alignment horizontal="left" vertical="center" wrapText="1"/>
    </xf>
    <xf numFmtId="0" fontId="66" fillId="0" borderId="36" xfId="0" applyFont="1" applyFill="1" applyBorder="1" applyAlignment="1">
      <alignment horizontal="left" vertical="center" wrapText="1"/>
    </xf>
    <xf numFmtId="0" fontId="66" fillId="0" borderId="37" xfId="0" applyFont="1" applyFill="1" applyBorder="1" applyAlignment="1">
      <alignment horizontal="left" vertical="center" wrapText="1"/>
    </xf>
    <xf numFmtId="0" fontId="66" fillId="0" borderId="6" xfId="0" applyFont="1" applyFill="1" applyBorder="1" applyAlignment="1">
      <alignment horizontal="left" vertical="center" wrapText="1"/>
    </xf>
    <xf numFmtId="0" fontId="66" fillId="0" borderId="0" xfId="0" applyFont="1" applyFill="1" applyBorder="1" applyAlignment="1">
      <alignment horizontal="left" vertical="center" wrapText="1"/>
    </xf>
    <xf numFmtId="0" fontId="66" fillId="0" borderId="7" xfId="0" applyFont="1" applyFill="1" applyBorder="1" applyAlignment="1">
      <alignment horizontal="left" vertical="center" wrapText="1"/>
    </xf>
    <xf numFmtId="0" fontId="66" fillId="0" borderId="51" xfId="0" applyFont="1" applyFill="1" applyBorder="1" applyAlignment="1">
      <alignment horizontal="left" vertical="center" wrapText="1"/>
    </xf>
    <xf numFmtId="0" fontId="66" fillId="0" borderId="41" xfId="0" applyFont="1" applyFill="1" applyBorder="1" applyAlignment="1">
      <alignment horizontal="left" vertical="center" wrapText="1"/>
    </xf>
    <xf numFmtId="0" fontId="66" fillId="0" borderId="42" xfId="0" applyFont="1" applyFill="1" applyBorder="1" applyAlignment="1">
      <alignment horizontal="left" vertical="center" wrapText="1"/>
    </xf>
    <xf numFmtId="0" fontId="8" fillId="0" borderId="8" xfId="0" applyFont="1" applyFill="1" applyBorder="1" applyAlignment="1" applyProtection="1">
      <alignment horizontal="center" vertical="center"/>
      <protection locked="0"/>
    </xf>
    <xf numFmtId="0" fontId="8" fillId="0" borderId="51" xfId="0" applyFont="1" applyFill="1" applyBorder="1" applyAlignment="1" applyProtection="1">
      <alignment horizontal="center" vertical="center"/>
      <protection locked="0"/>
    </xf>
    <xf numFmtId="0" fontId="66" fillId="0" borderId="93" xfId="0" applyFont="1" applyFill="1" applyBorder="1" applyAlignment="1">
      <alignment horizontal="left" vertical="center" wrapText="1"/>
    </xf>
    <xf numFmtId="0" fontId="66" fillId="0" borderId="27" xfId="0" applyFont="1" applyFill="1" applyBorder="1" applyAlignment="1">
      <alignment horizontal="left" vertical="center" wrapText="1"/>
    </xf>
    <xf numFmtId="0" fontId="66" fillId="0" borderId="97" xfId="0" applyFont="1" applyFill="1" applyBorder="1" applyAlignment="1">
      <alignment horizontal="left" vertical="center" wrapText="1"/>
    </xf>
    <xf numFmtId="0" fontId="35" fillId="0" borderId="47" xfId="0" applyFont="1" applyFill="1" applyBorder="1" applyAlignment="1" applyProtection="1">
      <alignment horizontal="center" vertical="center" wrapText="1"/>
      <protection locked="0"/>
    </xf>
    <xf numFmtId="0" fontId="35" fillId="0" borderId="36" xfId="0" applyFont="1" applyFill="1" applyBorder="1" applyAlignment="1" applyProtection="1">
      <alignment horizontal="center" vertical="center" wrapText="1"/>
      <protection locked="0"/>
    </xf>
    <xf numFmtId="0" fontId="35" fillId="0" borderId="37" xfId="0" applyFont="1" applyFill="1" applyBorder="1" applyAlignment="1" applyProtection="1">
      <alignment horizontal="center" vertical="center" wrapText="1"/>
      <protection locked="0"/>
    </xf>
    <xf numFmtId="0" fontId="35" fillId="0" borderId="6" xfId="0" applyFont="1" applyFill="1" applyBorder="1" applyAlignment="1" applyProtection="1">
      <alignment horizontal="center" vertical="center" wrapText="1"/>
      <protection locked="0"/>
    </xf>
    <xf numFmtId="0" fontId="35" fillId="0" borderId="0" xfId="0" applyFont="1" applyFill="1" applyBorder="1" applyAlignment="1" applyProtection="1">
      <alignment horizontal="center" vertical="center" wrapText="1"/>
      <protection locked="0"/>
    </xf>
    <xf numFmtId="0" fontId="35" fillId="0" borderId="7" xfId="0" applyFont="1" applyFill="1" applyBorder="1" applyAlignment="1" applyProtection="1">
      <alignment horizontal="center" vertical="center" wrapText="1"/>
      <protection locked="0"/>
    </xf>
    <xf numFmtId="0" fontId="35" fillId="0" borderId="51" xfId="0" applyFont="1" applyFill="1" applyBorder="1" applyAlignment="1" applyProtection="1">
      <alignment horizontal="center" vertical="center" wrapText="1"/>
      <protection locked="0"/>
    </xf>
    <xf numFmtId="0" fontId="35" fillId="0" borderId="41" xfId="0" applyFont="1" applyFill="1" applyBorder="1" applyAlignment="1" applyProtection="1">
      <alignment horizontal="center" vertical="center" wrapText="1"/>
      <protection locked="0"/>
    </xf>
    <xf numFmtId="0" fontId="35" fillId="0" borderId="42" xfId="0" applyFont="1" applyFill="1" applyBorder="1" applyAlignment="1" applyProtection="1">
      <alignment horizontal="center" vertical="center" wrapText="1"/>
      <protection locked="0"/>
    </xf>
    <xf numFmtId="0" fontId="8" fillId="0" borderId="27" xfId="0" applyFont="1" applyFill="1" applyBorder="1" applyAlignment="1" applyProtection="1">
      <alignment horizontal="center" vertical="center"/>
      <protection locked="0"/>
    </xf>
    <xf numFmtId="0" fontId="11" fillId="0" borderId="6"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6"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7" xfId="0" applyFont="1" applyFill="1" applyBorder="1" applyAlignment="1">
      <alignment horizontal="center" vertical="center"/>
    </xf>
    <xf numFmtId="0" fontId="11" fillId="0" borderId="6"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11" fillId="0" borderId="73" xfId="0" applyFont="1" applyFill="1" applyBorder="1" applyAlignment="1" applyProtection="1">
      <alignment horizontal="center" vertical="center"/>
      <protection locked="0"/>
    </xf>
    <xf numFmtId="0" fontId="11" fillId="0" borderId="74" xfId="0" applyFont="1" applyFill="1" applyBorder="1" applyAlignment="1" applyProtection="1">
      <alignment horizontal="center" vertical="center"/>
      <protection locked="0"/>
    </xf>
    <xf numFmtId="0" fontId="11" fillId="0" borderId="8" xfId="0" applyFont="1" applyFill="1" applyBorder="1" applyAlignment="1" applyProtection="1">
      <alignment horizontal="left" vertical="center" wrapText="1"/>
      <protection locked="0"/>
    </xf>
    <xf numFmtId="0" fontId="11" fillId="0" borderId="5" xfId="0" applyFont="1" applyFill="1" applyBorder="1" applyAlignment="1" applyProtection="1">
      <alignment horizontal="left" vertical="center" wrapText="1"/>
      <protection locked="0"/>
    </xf>
    <xf numFmtId="0" fontId="11" fillId="0" borderId="9" xfId="0" applyFont="1" applyFill="1" applyBorder="1" applyAlignment="1" applyProtection="1">
      <alignment horizontal="left" vertical="center" wrapText="1"/>
      <protection locked="0"/>
    </xf>
    <xf numFmtId="0" fontId="11" fillId="0" borderId="11" xfId="0" applyFont="1" applyFill="1" applyBorder="1" applyAlignment="1" applyProtection="1">
      <alignment horizontal="left" vertical="center" wrapText="1"/>
      <protection locked="0"/>
    </xf>
    <xf numFmtId="0" fontId="11" fillId="0" borderId="1" xfId="0" applyFont="1" applyFill="1" applyBorder="1" applyAlignment="1" applyProtection="1">
      <alignment horizontal="left" vertical="center" wrapText="1"/>
      <protection locked="0"/>
    </xf>
    <xf numFmtId="0" fontId="11" fillId="0" borderId="12" xfId="0" applyFont="1" applyFill="1" applyBorder="1" applyAlignment="1" applyProtection="1">
      <alignment horizontal="left" vertical="center" wrapText="1"/>
      <protection locked="0"/>
    </xf>
    <xf numFmtId="0" fontId="11" fillId="0" borderId="4" xfId="0" applyFont="1" applyFill="1" applyBorder="1" applyAlignment="1" applyProtection="1">
      <alignment horizontal="center" vertical="center"/>
      <protection locked="0"/>
    </xf>
    <xf numFmtId="0" fontId="11" fillId="0" borderId="4"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2" xfId="0" applyFont="1" applyFill="1" applyBorder="1" applyAlignment="1">
      <alignment horizontal="center" vertical="center"/>
    </xf>
    <xf numFmtId="0" fontId="11" fillId="0" borderId="2" xfId="0" applyFont="1" applyFill="1" applyBorder="1" applyAlignment="1" applyProtection="1">
      <alignment horizontal="left" vertical="center"/>
      <protection locked="0"/>
    </xf>
    <xf numFmtId="0" fontId="11" fillId="0" borderId="67" xfId="0" applyFont="1" applyFill="1" applyBorder="1" applyAlignment="1" applyProtection="1">
      <alignment horizontal="left" vertical="center"/>
      <protection locked="0"/>
    </xf>
    <xf numFmtId="0" fontId="11" fillId="0" borderId="8" xfId="0" applyFont="1" applyFill="1" applyBorder="1" applyAlignment="1" applyProtection="1">
      <alignment horizontal="left" vertical="center"/>
      <protection locked="0"/>
    </xf>
    <xf numFmtId="0" fontId="11" fillId="0" borderId="5" xfId="0" applyFont="1" applyFill="1" applyBorder="1" applyAlignment="1" applyProtection="1">
      <alignment horizontal="left" vertical="center"/>
      <protection locked="0"/>
    </xf>
    <xf numFmtId="0" fontId="11" fillId="0" borderId="9" xfId="0" applyFont="1" applyFill="1" applyBorder="1" applyAlignment="1" applyProtection="1">
      <alignment horizontal="left" vertical="center"/>
      <protection locked="0"/>
    </xf>
    <xf numFmtId="0" fontId="11" fillId="0" borderId="51" xfId="0" applyFont="1" applyFill="1" applyBorder="1" applyAlignment="1" applyProtection="1">
      <alignment horizontal="left" vertical="center"/>
      <protection locked="0"/>
    </xf>
    <xf numFmtId="0" fontId="11" fillId="0" borderId="41" xfId="0" applyFont="1" applyFill="1" applyBorder="1" applyAlignment="1" applyProtection="1">
      <alignment horizontal="left" vertical="center"/>
      <protection locked="0"/>
    </xf>
    <xf numFmtId="0" fontId="11" fillId="0" borderId="42" xfId="0" applyFont="1" applyFill="1" applyBorder="1" applyAlignment="1" applyProtection="1">
      <alignment horizontal="left" vertical="center"/>
      <protection locked="0"/>
    </xf>
    <xf numFmtId="0" fontId="11" fillId="0" borderId="3" xfId="0" applyFont="1" applyFill="1" applyBorder="1" applyAlignment="1" applyProtection="1">
      <alignment horizontal="center" vertical="center"/>
      <protection locked="0"/>
    </xf>
    <xf numFmtId="0" fontId="11" fillId="0" borderId="73" xfId="0" applyFont="1" applyFill="1" applyBorder="1" applyAlignment="1">
      <alignment horizontal="center" vertical="center" wrapText="1"/>
    </xf>
    <xf numFmtId="0" fontId="11" fillId="0" borderId="74" xfId="0" applyFont="1" applyFill="1" applyBorder="1" applyAlignment="1">
      <alignment horizontal="center" vertical="center" wrapText="1"/>
    </xf>
    <xf numFmtId="0" fontId="11" fillId="0" borderId="75" xfId="0" applyFont="1" applyFill="1" applyBorder="1" applyAlignment="1">
      <alignment horizontal="center" vertical="center" wrapText="1"/>
    </xf>
    <xf numFmtId="0" fontId="11" fillId="0" borderId="73" xfId="0" applyFont="1" applyFill="1" applyBorder="1" applyAlignment="1">
      <alignment horizontal="center" vertical="center"/>
    </xf>
    <xf numFmtId="0" fontId="11" fillId="0" borderId="74" xfId="0" applyFont="1" applyFill="1" applyBorder="1" applyAlignment="1">
      <alignment horizontal="center" vertical="center"/>
    </xf>
    <xf numFmtId="0" fontId="11" fillId="0" borderId="75" xfId="0" applyFont="1" applyFill="1" applyBorder="1" applyAlignment="1">
      <alignment horizontal="center" vertical="center"/>
    </xf>
    <xf numFmtId="0" fontId="11" fillId="0" borderId="27" xfId="0" applyFont="1" applyFill="1" applyBorder="1" applyAlignment="1">
      <alignment horizontal="center" vertical="center" textRotation="255"/>
    </xf>
    <xf numFmtId="0" fontId="11" fillId="0" borderId="97" xfId="0" applyFont="1" applyFill="1" applyBorder="1" applyAlignment="1">
      <alignment horizontal="center" vertical="center" textRotation="255"/>
    </xf>
    <xf numFmtId="0" fontId="11" fillId="0" borderId="28" xfId="0" applyFont="1" applyFill="1" applyBorder="1" applyAlignment="1">
      <alignment horizontal="center" vertical="center"/>
    </xf>
    <xf numFmtId="0" fontId="11" fillId="0" borderId="52" xfId="0" applyFont="1" applyFill="1" applyBorder="1" applyAlignment="1">
      <alignment horizontal="center" vertical="center"/>
    </xf>
    <xf numFmtId="0" fontId="11" fillId="0" borderId="28" xfId="0" applyFont="1" applyFill="1" applyBorder="1" applyAlignment="1" applyProtection="1">
      <alignment horizontal="left" vertical="center"/>
      <protection locked="0"/>
    </xf>
    <xf numFmtId="0" fontId="11" fillId="0" borderId="66" xfId="0" applyFont="1" applyFill="1" applyBorder="1" applyAlignment="1" applyProtection="1">
      <alignment horizontal="left" vertical="center"/>
      <protection locked="0"/>
    </xf>
    <xf numFmtId="0" fontId="11" fillId="0" borderId="49" xfId="0" applyFont="1" applyFill="1" applyBorder="1" applyAlignment="1" applyProtection="1">
      <alignment horizontal="left" vertical="center"/>
      <protection locked="0"/>
    </xf>
    <xf numFmtId="0" fontId="8" fillId="0" borderId="6" xfId="0" applyFont="1" applyFill="1" applyBorder="1" applyAlignment="1" applyProtection="1">
      <alignment horizontal="center" vertical="center"/>
      <protection locked="0"/>
    </xf>
    <xf numFmtId="0" fontId="62" fillId="0" borderId="35" xfId="0" applyFont="1" applyFill="1" applyBorder="1" applyAlignment="1">
      <alignment horizontal="left" vertical="center"/>
    </xf>
    <xf numFmtId="0" fontId="62" fillId="0" borderId="36" xfId="0" applyFont="1" applyFill="1" applyBorder="1" applyAlignment="1">
      <alignment horizontal="left" vertical="center"/>
    </xf>
    <xf numFmtId="0" fontId="11" fillId="0" borderId="8" xfId="0" applyFont="1" applyFill="1" applyBorder="1" applyAlignment="1">
      <alignment horizontal="left" vertical="center" wrapText="1"/>
    </xf>
    <xf numFmtId="0" fontId="11" fillId="0" borderId="5" xfId="0" applyFont="1" applyFill="1" applyBorder="1" applyAlignment="1">
      <alignment horizontal="left" vertical="center" wrapText="1"/>
    </xf>
    <xf numFmtId="0" fontId="11" fillId="0" borderId="9" xfId="0" applyFont="1" applyFill="1" applyBorder="1" applyAlignment="1">
      <alignment horizontal="left" vertical="center" wrapText="1"/>
    </xf>
    <xf numFmtId="0" fontId="66" fillId="0" borderId="8" xfId="0" applyFont="1" applyFill="1" applyBorder="1" applyAlignment="1">
      <alignment horizontal="center" vertical="center"/>
    </xf>
    <xf numFmtId="0" fontId="66" fillId="0" borderId="9" xfId="0" applyFont="1" applyFill="1" applyBorder="1" applyAlignment="1">
      <alignment horizontal="center" vertical="center"/>
    </xf>
    <xf numFmtId="0" fontId="66" fillId="0" borderId="11" xfId="0" applyFont="1" applyFill="1" applyBorder="1" applyAlignment="1">
      <alignment horizontal="center" vertical="center"/>
    </xf>
    <xf numFmtId="0" fontId="66" fillId="0" borderId="12" xfId="0" applyFont="1" applyFill="1" applyBorder="1" applyAlignment="1">
      <alignment horizontal="center" vertical="center"/>
    </xf>
    <xf numFmtId="0" fontId="66" fillId="0" borderId="5" xfId="0" applyFont="1" applyFill="1" applyBorder="1" applyAlignment="1" applyProtection="1">
      <alignment horizontal="left" vertical="center"/>
      <protection locked="0"/>
    </xf>
    <xf numFmtId="0" fontId="66" fillId="0" borderId="49" xfId="0" applyFont="1" applyFill="1" applyBorder="1" applyAlignment="1" applyProtection="1">
      <alignment horizontal="left" vertical="center"/>
      <protection locked="0"/>
    </xf>
    <xf numFmtId="0" fontId="66" fillId="0" borderId="1" xfId="0" applyFont="1" applyFill="1" applyBorder="1" applyAlignment="1" applyProtection="1">
      <alignment horizontal="left" vertical="center"/>
      <protection locked="0"/>
    </xf>
    <xf numFmtId="0" fontId="66" fillId="0" borderId="46" xfId="0" applyFont="1" applyFill="1" applyBorder="1" applyAlignment="1" applyProtection="1">
      <alignment horizontal="left" vertical="center"/>
      <protection locked="0"/>
    </xf>
    <xf numFmtId="0" fontId="11" fillId="0" borderId="51" xfId="0" applyFont="1" applyFill="1" applyBorder="1" applyAlignment="1">
      <alignment horizontal="left" vertical="center"/>
    </xf>
    <xf numFmtId="0" fontId="77" fillId="0" borderId="26" xfId="0" applyFont="1" applyFill="1" applyBorder="1" applyAlignment="1" applyProtection="1">
      <alignment horizontal="center" vertical="center"/>
      <protection locked="0"/>
    </xf>
    <xf numFmtId="0" fontId="77" fillId="0" borderId="28"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51" xfId="0" applyFont="1" applyFill="1" applyBorder="1" applyAlignment="1" applyProtection="1">
      <alignment horizontal="center" vertical="center"/>
      <protection locked="0"/>
    </xf>
    <xf numFmtId="0" fontId="66" fillId="0" borderId="5" xfId="0" applyFont="1" applyFill="1" applyBorder="1" applyAlignment="1" applyProtection="1">
      <alignment horizontal="center" vertical="center"/>
      <protection locked="0"/>
    </xf>
    <xf numFmtId="0" fontId="66" fillId="0" borderId="41" xfId="0" applyFont="1" applyFill="1" applyBorder="1" applyAlignment="1" applyProtection="1">
      <alignment horizontal="center" vertical="center"/>
      <protection locked="0"/>
    </xf>
    <xf numFmtId="0" fontId="66" fillId="0" borderId="92" xfId="0" applyFont="1" applyFill="1" applyBorder="1" applyAlignment="1">
      <alignment horizontal="left" vertical="center"/>
    </xf>
    <xf numFmtId="0" fontId="66" fillId="0" borderId="38" xfId="0" applyFont="1" applyFill="1" applyBorder="1" applyAlignment="1">
      <alignment horizontal="left" vertical="center"/>
    </xf>
    <xf numFmtId="0" fontId="66" fillId="0" borderId="59" xfId="0" applyFont="1" applyFill="1" applyBorder="1" applyAlignment="1" applyProtection="1">
      <alignment horizontal="left" vertical="center"/>
      <protection locked="0"/>
    </xf>
    <xf numFmtId="0" fontId="66" fillId="0" borderId="62" xfId="0" applyFont="1" applyFill="1" applyBorder="1" applyAlignment="1" applyProtection="1">
      <alignment horizontal="left" vertical="center"/>
      <protection locked="0"/>
    </xf>
    <xf numFmtId="0" fontId="66" fillId="0" borderId="120" xfId="0" applyFont="1" applyFill="1" applyBorder="1" applyAlignment="1" applyProtection="1">
      <alignment horizontal="left" vertical="center"/>
      <protection locked="0"/>
    </xf>
    <xf numFmtId="0" fontId="11" fillId="0" borderId="108" xfId="0" applyFont="1" applyFill="1" applyBorder="1" applyAlignment="1">
      <alignment horizontal="left" vertical="center" wrapText="1"/>
    </xf>
    <xf numFmtId="0" fontId="11" fillId="0" borderId="4" xfId="0" applyFont="1" applyFill="1" applyBorder="1" applyAlignment="1">
      <alignment horizontal="left" vertical="center" wrapText="1"/>
    </xf>
    <xf numFmtId="0" fontId="11" fillId="0" borderId="10" xfId="0" applyFont="1" applyFill="1" applyBorder="1" applyAlignment="1">
      <alignment horizontal="left" vertical="center" wrapText="1"/>
    </xf>
    <xf numFmtId="0" fontId="66" fillId="0" borderId="3" xfId="0" applyFont="1" applyFill="1" applyBorder="1" applyAlignment="1" applyProtection="1">
      <alignment horizontal="left" vertical="center"/>
      <protection locked="0"/>
    </xf>
    <xf numFmtId="0" fontId="66" fillId="0" borderId="4" xfId="0" applyFont="1" applyFill="1" applyBorder="1" applyAlignment="1" applyProtection="1">
      <alignment horizontal="left" vertical="center"/>
      <protection locked="0"/>
    </xf>
    <xf numFmtId="0" fontId="66" fillId="0" borderId="68" xfId="0" applyFont="1" applyFill="1" applyBorder="1" applyAlignment="1" applyProtection="1">
      <alignment horizontal="left" vertical="center"/>
      <protection locked="0"/>
    </xf>
    <xf numFmtId="0" fontId="66" fillId="0" borderId="48" xfId="0" applyFont="1" applyFill="1" applyBorder="1" applyAlignment="1">
      <alignment horizontal="left" vertical="center"/>
    </xf>
    <xf numFmtId="0" fontId="66" fillId="0" borderId="5" xfId="0" applyFont="1" applyFill="1" applyBorder="1" applyAlignment="1">
      <alignment horizontal="left" vertical="center"/>
    </xf>
    <xf numFmtId="0" fontId="66" fillId="0" borderId="9" xfId="0" applyFont="1" applyFill="1" applyBorder="1" applyAlignment="1">
      <alignment horizontal="left" vertical="center"/>
    </xf>
    <xf numFmtId="0" fontId="66" fillId="0" borderId="50" xfId="0" applyFont="1" applyFill="1" applyBorder="1" applyAlignment="1">
      <alignment horizontal="left" vertical="center"/>
    </xf>
    <xf numFmtId="0" fontId="66" fillId="0" borderId="0" xfId="0" applyFont="1" applyFill="1" applyBorder="1" applyAlignment="1">
      <alignment horizontal="left" vertical="center"/>
    </xf>
    <xf numFmtId="0" fontId="66" fillId="0" borderId="7" xfId="0" applyFont="1" applyFill="1" applyBorder="1" applyAlignment="1">
      <alignment horizontal="left" vertical="center"/>
    </xf>
    <xf numFmtId="0" fontId="66" fillId="0" borderId="40" xfId="0" applyFont="1" applyFill="1" applyBorder="1" applyAlignment="1">
      <alignment horizontal="left" vertical="center"/>
    </xf>
    <xf numFmtId="0" fontId="66" fillId="0" borderId="41" xfId="0" applyFont="1" applyFill="1" applyBorder="1" applyAlignment="1">
      <alignment horizontal="left" vertical="center"/>
    </xf>
    <xf numFmtId="0" fontId="66" fillId="0" borderId="42" xfId="0" applyFont="1" applyFill="1" applyBorder="1" applyAlignment="1">
      <alignment horizontal="left" vertical="center"/>
    </xf>
    <xf numFmtId="0" fontId="66" fillId="0" borderId="8" xfId="0" applyFont="1" applyFill="1" applyBorder="1" applyAlignment="1">
      <alignment horizontal="left" vertical="center" wrapText="1"/>
    </xf>
    <xf numFmtId="0" fontId="66" fillId="0" borderId="51" xfId="0" applyFont="1" applyFill="1" applyBorder="1" applyAlignment="1">
      <alignment horizontal="left" vertical="center"/>
    </xf>
    <xf numFmtId="0" fontId="66" fillId="0" borderId="8" xfId="0" applyFont="1" applyFill="1" applyBorder="1" applyAlignment="1" applyProtection="1">
      <alignment horizontal="center" vertical="center"/>
      <protection locked="0"/>
    </xf>
    <xf numFmtId="0" fontId="66" fillId="0" borderId="11" xfId="0" applyFont="1" applyFill="1" applyBorder="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66" fillId="0" borderId="5" xfId="0" applyFont="1" applyFill="1" applyBorder="1" applyAlignment="1">
      <alignment horizontal="center" vertical="center"/>
    </xf>
    <xf numFmtId="0" fontId="66" fillId="0" borderId="1" xfId="0" applyFont="1" applyFill="1" applyBorder="1" applyAlignment="1">
      <alignment horizontal="center" vertical="center"/>
    </xf>
    <xf numFmtId="0" fontId="66" fillId="0" borderId="41" xfId="0" applyFont="1" applyFill="1" applyBorder="1" applyAlignment="1">
      <alignment horizontal="center" vertical="center"/>
    </xf>
    <xf numFmtId="0" fontId="66" fillId="0" borderId="49" xfId="0" applyFont="1" applyFill="1" applyBorder="1" applyAlignment="1">
      <alignment horizontal="center" vertical="center"/>
    </xf>
    <xf numFmtId="0" fontId="66" fillId="0" borderId="44" xfId="0" applyFont="1" applyFill="1" applyBorder="1" applyAlignment="1">
      <alignment horizontal="center" vertical="center"/>
    </xf>
    <xf numFmtId="0" fontId="11" fillId="0" borderId="11"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66" fillId="0" borderId="9" xfId="0" applyFont="1" applyFill="1" applyBorder="1" applyAlignment="1" applyProtection="1">
      <alignment horizontal="center" vertical="center"/>
      <protection locked="0"/>
    </xf>
    <xf numFmtId="0" fontId="66" fillId="0" borderId="6"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66" fillId="0" borderId="7" xfId="0" applyFont="1" applyFill="1" applyBorder="1" applyAlignment="1" applyProtection="1">
      <alignment horizontal="center" vertical="center"/>
      <protection locked="0"/>
    </xf>
    <xf numFmtId="0" fontId="66" fillId="0" borderId="49" xfId="0" applyFont="1" applyFill="1" applyBorder="1" applyAlignment="1" applyProtection="1">
      <alignment horizontal="center" vertical="center"/>
      <protection locked="0"/>
    </xf>
    <xf numFmtId="0" fontId="66" fillId="0" borderId="52" xfId="0" applyFont="1" applyFill="1" applyBorder="1" applyAlignment="1" applyProtection="1">
      <alignment horizontal="center" vertical="center"/>
      <protection locked="0"/>
    </xf>
    <xf numFmtId="0" fontId="0" fillId="0" borderId="35" xfId="0" applyFont="1" applyFill="1" applyBorder="1" applyAlignment="1">
      <alignment vertical="center"/>
    </xf>
    <xf numFmtId="0" fontId="0" fillId="0" borderId="36" xfId="0" applyFont="1" applyFill="1" applyBorder="1" applyAlignment="1">
      <alignment vertical="center"/>
    </xf>
    <xf numFmtId="0" fontId="0" fillId="0" borderId="37" xfId="0" applyFont="1" applyFill="1" applyBorder="1" applyAlignment="1">
      <alignment vertical="center"/>
    </xf>
    <xf numFmtId="0" fontId="0" fillId="0" borderId="50" xfId="0" applyFont="1" applyFill="1" applyBorder="1" applyAlignment="1">
      <alignment vertical="center"/>
    </xf>
    <xf numFmtId="0" fontId="0" fillId="0" borderId="0" xfId="0" applyFont="1" applyFill="1" applyBorder="1" applyAlignment="1">
      <alignment vertical="center"/>
    </xf>
    <xf numFmtId="0" fontId="0" fillId="0" borderId="7" xfId="0" applyFont="1" applyFill="1" applyBorder="1" applyAlignment="1">
      <alignment vertical="center"/>
    </xf>
    <xf numFmtId="0" fontId="0" fillId="0" borderId="40" xfId="0" applyFont="1" applyFill="1" applyBorder="1" applyAlignment="1">
      <alignment vertical="center"/>
    </xf>
    <xf numFmtId="0" fontId="0" fillId="0" borderId="41" xfId="0" applyFont="1" applyFill="1" applyBorder="1" applyAlignment="1">
      <alignment vertical="center"/>
    </xf>
    <xf numFmtId="0" fontId="0" fillId="0" borderId="42" xfId="0" applyFont="1" applyFill="1" applyBorder="1" applyAlignment="1">
      <alignment vertical="center"/>
    </xf>
    <xf numFmtId="0" fontId="8" fillId="0" borderId="93" xfId="0" applyFont="1" applyFill="1" applyBorder="1" applyAlignment="1" applyProtection="1">
      <alignment horizontal="center" vertical="center"/>
      <protection locked="0"/>
    </xf>
    <xf numFmtId="0" fontId="62" fillId="0" borderId="35" xfId="0" applyFont="1" applyFill="1" applyBorder="1" applyAlignment="1">
      <alignment vertical="center"/>
    </xf>
    <xf numFmtId="0" fontId="62" fillId="0" borderId="36" xfId="0" applyFont="1" applyFill="1" applyBorder="1" applyAlignment="1">
      <alignment vertical="center"/>
    </xf>
    <xf numFmtId="0" fontId="11" fillId="0" borderId="6" xfId="0" applyFont="1" applyFill="1" applyBorder="1" applyAlignment="1">
      <alignment horizontal="left" vertical="center"/>
    </xf>
    <xf numFmtId="0" fontId="11" fillId="0" borderId="5" xfId="0" applyFont="1" applyFill="1" applyBorder="1" applyAlignment="1">
      <alignment horizontal="left" vertical="center"/>
    </xf>
    <xf numFmtId="0" fontId="11" fillId="0" borderId="9" xfId="0" applyFont="1" applyFill="1" applyBorder="1" applyAlignment="1">
      <alignment horizontal="left" vertical="center"/>
    </xf>
    <xf numFmtId="0" fontId="11" fillId="0" borderId="3" xfId="0" applyFont="1" applyFill="1" applyBorder="1" applyAlignment="1">
      <alignment horizontal="left" vertical="center" wrapText="1"/>
    </xf>
    <xf numFmtId="0" fontId="11" fillId="0" borderId="3" xfId="0" applyFont="1" applyFill="1" applyBorder="1" applyAlignment="1">
      <alignment horizontal="center" vertical="center" wrapText="1"/>
    </xf>
    <xf numFmtId="0" fontId="11" fillId="0" borderId="46" xfId="0" applyFont="1" applyFill="1" applyBorder="1" applyAlignment="1">
      <alignment horizontal="center" vertical="center"/>
    </xf>
    <xf numFmtId="0" fontId="11" fillId="0" borderId="107" xfId="0" applyFont="1" applyFill="1" applyBorder="1" applyAlignment="1">
      <alignment horizontal="left" vertical="center"/>
    </xf>
    <xf numFmtId="0" fontId="11" fillId="0" borderId="62" xfId="0" applyFont="1" applyFill="1" applyBorder="1" applyAlignment="1">
      <alignment horizontal="left" vertical="center"/>
    </xf>
    <xf numFmtId="0" fontId="11" fillId="0" borderId="59" xfId="0" applyFont="1" applyFill="1" applyBorder="1" applyAlignment="1">
      <alignment horizontal="left" vertical="center" wrapText="1"/>
    </xf>
    <xf numFmtId="0" fontId="11" fillId="0" borderId="38" xfId="0" applyFont="1" applyFill="1" applyBorder="1" applyAlignment="1">
      <alignment horizontal="left" vertical="center"/>
    </xf>
    <xf numFmtId="0" fontId="11" fillId="0" borderId="59" xfId="0" applyFont="1" applyFill="1" applyBorder="1" applyAlignment="1">
      <alignment horizontal="center" vertical="center"/>
    </xf>
    <xf numFmtId="0" fontId="11" fillId="0" borderId="62" xfId="0" applyFont="1" applyFill="1" applyBorder="1" applyAlignment="1">
      <alignment horizontal="center" vertical="center"/>
    </xf>
    <xf numFmtId="0" fontId="11" fillId="0" borderId="59" xfId="0" applyFont="1" applyFill="1" applyBorder="1" applyAlignment="1" applyProtection="1">
      <alignment horizontal="left" vertical="center"/>
      <protection locked="0"/>
    </xf>
    <xf numFmtId="0" fontId="11" fillId="0" borderId="62" xfId="0" applyFont="1" applyFill="1" applyBorder="1" applyAlignment="1" applyProtection="1">
      <alignment horizontal="left" vertical="center"/>
      <protection locked="0"/>
    </xf>
    <xf numFmtId="0" fontId="11" fillId="0" borderId="120" xfId="0" applyFont="1" applyFill="1" applyBorder="1" applyAlignment="1" applyProtection="1">
      <alignment horizontal="left" vertical="center"/>
      <protection locked="0"/>
    </xf>
    <xf numFmtId="0" fontId="11" fillId="0" borderId="12" xfId="0" applyFont="1" applyFill="1" applyBorder="1" applyAlignment="1">
      <alignment horizontal="left" vertical="center" wrapText="1"/>
    </xf>
    <xf numFmtId="0" fontId="8" fillId="0" borderId="11" xfId="0" applyFont="1" applyFill="1" applyBorder="1" applyAlignment="1" applyProtection="1">
      <alignment horizontal="center" vertical="center"/>
      <protection locked="0"/>
    </xf>
    <xf numFmtId="0" fontId="11" fillId="0" borderId="1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66" fillId="0" borderId="46" xfId="0" applyFont="1" applyFill="1" applyBorder="1" applyAlignment="1">
      <alignment horizontal="center" vertical="center"/>
    </xf>
    <xf numFmtId="0" fontId="66" fillId="0" borderId="5" xfId="0" applyFont="1" applyFill="1" applyBorder="1" applyAlignment="1">
      <alignment horizontal="left" vertical="center" wrapText="1"/>
    </xf>
    <xf numFmtId="0" fontId="66" fillId="0" borderId="9"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6" fillId="0" borderId="1" xfId="0" applyFont="1" applyFill="1" applyBorder="1" applyAlignment="1">
      <alignment horizontal="left" vertical="center" wrapText="1"/>
    </xf>
    <xf numFmtId="0" fontId="66" fillId="0" borderId="12" xfId="0" applyFont="1" applyFill="1" applyBorder="1" applyAlignment="1">
      <alignment horizontal="left" vertical="center" wrapText="1"/>
    </xf>
    <xf numFmtId="0" fontId="76" fillId="0" borderId="0" xfId="0" applyFont="1" applyFill="1" applyAlignment="1">
      <alignment horizontal="center" vertical="center"/>
    </xf>
    <xf numFmtId="0" fontId="35" fillId="0" borderId="41" xfId="0" applyFont="1" applyFill="1" applyBorder="1" applyAlignment="1">
      <alignment horizontal="right" vertical="center"/>
    </xf>
    <xf numFmtId="0" fontId="29" fillId="0" borderId="41" xfId="0" applyFont="1" applyFill="1" applyBorder="1" applyAlignment="1">
      <alignment horizontal="left" vertical="center" wrapText="1"/>
    </xf>
    <xf numFmtId="0" fontId="11" fillId="0" borderId="59" xfId="0" applyFont="1" applyFill="1" applyBorder="1" applyAlignment="1">
      <alignment horizontal="left" vertical="center"/>
    </xf>
    <xf numFmtId="0" fontId="11" fillId="0" borderId="60" xfId="0" applyFont="1" applyFill="1" applyBorder="1" applyAlignment="1">
      <alignment horizontal="left" vertical="center"/>
    </xf>
    <xf numFmtId="186" fontId="11" fillId="0" borderId="59" xfId="0" applyNumberFormat="1" applyFont="1" applyFill="1" applyBorder="1" applyAlignment="1">
      <alignment horizontal="left" vertical="center"/>
    </xf>
    <xf numFmtId="186" fontId="11" fillId="0" borderId="62" xfId="0" applyNumberFormat="1" applyFont="1" applyFill="1" applyBorder="1" applyAlignment="1">
      <alignment horizontal="left" vertical="center"/>
    </xf>
    <xf numFmtId="186" fontId="11" fillId="0" borderId="120" xfId="0" applyNumberFormat="1" applyFont="1" applyFill="1" applyBorder="1" applyAlignment="1">
      <alignment horizontal="left" vertical="center"/>
    </xf>
    <xf numFmtId="0" fontId="11" fillId="0" borderId="73" xfId="0" applyFont="1" applyFill="1" applyBorder="1" applyAlignment="1">
      <alignment horizontal="left" vertical="center"/>
    </xf>
    <xf numFmtId="0" fontId="11" fillId="0" borderId="74" xfId="0" applyFont="1" applyFill="1" applyBorder="1" applyAlignment="1">
      <alignment horizontal="left" vertical="center"/>
    </xf>
    <xf numFmtId="0" fontId="11" fillId="0" borderId="75" xfId="0" applyFont="1" applyFill="1" applyBorder="1" applyAlignment="1">
      <alignment horizontal="left" vertical="center"/>
    </xf>
    <xf numFmtId="0" fontId="11" fillId="0" borderId="76" xfId="0" applyFont="1" applyFill="1" applyBorder="1" applyAlignment="1">
      <alignment horizontal="left" vertical="center"/>
    </xf>
    <xf numFmtId="0" fontId="13" fillId="7" borderId="3" xfId="0" applyFont="1" applyFill="1" applyBorder="1" applyAlignment="1">
      <alignment horizontal="left" vertical="center" wrapText="1" shrinkToFit="1"/>
    </xf>
    <xf numFmtId="0" fontId="13" fillId="7" borderId="4" xfId="0" applyFont="1" applyFill="1" applyBorder="1" applyAlignment="1">
      <alignment horizontal="left" vertical="center" wrapText="1" shrinkToFit="1"/>
    </xf>
    <xf numFmtId="0" fontId="13" fillId="7" borderId="10" xfId="0" applyFont="1" applyFill="1" applyBorder="1" applyAlignment="1">
      <alignment horizontal="left" vertical="center" wrapText="1" shrinkToFit="1"/>
    </xf>
    <xf numFmtId="0" fontId="0" fillId="0" borderId="29" xfId="0" applyFont="1" applyFill="1" applyBorder="1" applyAlignment="1" applyProtection="1">
      <alignment horizontal="center" vertical="center" wrapText="1" shrinkToFit="1"/>
      <protection locked="0"/>
    </xf>
    <xf numFmtId="0" fontId="0" fillId="0" borderId="30" xfId="0" applyFont="1" applyFill="1" applyBorder="1" applyAlignment="1" applyProtection="1">
      <alignment horizontal="center" vertical="center" wrapText="1" shrinkToFit="1"/>
      <protection locked="0"/>
    </xf>
    <xf numFmtId="0" fontId="0" fillId="0" borderId="31" xfId="0" applyFont="1" applyFill="1" applyBorder="1" applyAlignment="1" applyProtection="1">
      <alignment horizontal="center" vertical="center" wrapText="1" shrinkToFit="1"/>
      <protection locked="0"/>
    </xf>
    <xf numFmtId="0" fontId="0" fillId="0" borderId="132" xfId="0" applyFont="1" applyFill="1" applyBorder="1" applyAlignment="1" applyProtection="1">
      <alignment horizontal="center" vertical="center" wrapText="1" shrinkToFit="1"/>
      <protection locked="0"/>
    </xf>
    <xf numFmtId="0" fontId="0" fillId="0" borderId="22" xfId="0" applyFont="1" applyFill="1" applyBorder="1" applyAlignment="1" applyProtection="1">
      <alignment horizontal="center" vertical="center" wrapText="1" shrinkToFit="1"/>
      <protection locked="0"/>
    </xf>
    <xf numFmtId="0" fontId="0" fillId="0" borderId="136" xfId="0" applyFont="1" applyFill="1" applyBorder="1" applyAlignment="1" applyProtection="1">
      <alignment horizontal="center" vertical="center" wrapText="1" shrinkToFit="1"/>
      <protection locked="0"/>
    </xf>
    <xf numFmtId="0" fontId="0" fillId="0" borderId="123" xfId="0" applyFont="1" applyFill="1" applyBorder="1" applyAlignment="1" applyProtection="1">
      <alignment horizontal="center" vertical="center" wrapText="1" shrinkToFit="1"/>
      <protection locked="0"/>
    </xf>
    <xf numFmtId="0" fontId="0" fillId="0" borderId="14" xfId="0" applyFont="1" applyFill="1" applyBorder="1" applyAlignment="1" applyProtection="1">
      <alignment horizontal="center" vertical="center" wrapText="1" shrinkToFit="1"/>
      <protection locked="0"/>
    </xf>
    <xf numFmtId="0" fontId="0" fillId="0" borderId="144" xfId="0" applyFont="1" applyFill="1" applyBorder="1" applyAlignment="1" applyProtection="1">
      <alignment horizontal="center" vertical="center" wrapText="1" shrinkToFit="1"/>
      <protection locked="0"/>
    </xf>
    <xf numFmtId="177" fontId="0" fillId="0" borderId="132" xfId="0" applyNumberFormat="1" applyFont="1" applyFill="1" applyBorder="1" applyAlignment="1" applyProtection="1">
      <alignment horizontal="center" vertical="center" wrapText="1"/>
      <protection locked="0"/>
    </xf>
    <xf numFmtId="177" fontId="0" fillId="0" borderId="136" xfId="0" applyNumberFormat="1" applyFont="1" applyFill="1" applyBorder="1" applyAlignment="1" applyProtection="1">
      <alignment horizontal="center" vertical="center" wrapText="1"/>
      <protection locked="0"/>
    </xf>
    <xf numFmtId="177" fontId="0" fillId="0" borderId="32" xfId="0" applyNumberFormat="1" applyFont="1" applyFill="1" applyBorder="1" applyAlignment="1" applyProtection="1">
      <alignment horizontal="center" vertical="center" wrapText="1"/>
      <protection locked="0"/>
    </xf>
    <xf numFmtId="177" fontId="0" fillId="0" borderId="34" xfId="0" applyNumberFormat="1" applyFont="1" applyFill="1" applyBorder="1" applyAlignment="1" applyProtection="1">
      <alignment horizontal="center" vertical="center" wrapText="1"/>
      <protection locked="0"/>
    </xf>
    <xf numFmtId="181" fontId="0" fillId="0" borderId="132" xfId="0" applyNumberFormat="1" applyFont="1" applyFill="1" applyBorder="1" applyAlignment="1" applyProtection="1">
      <alignment horizontal="center" vertical="center" shrinkToFit="1"/>
      <protection locked="0"/>
    </xf>
    <xf numFmtId="181" fontId="0" fillId="0" borderId="22" xfId="0" applyNumberFormat="1" applyFont="1" applyFill="1" applyBorder="1" applyAlignment="1" applyProtection="1">
      <alignment horizontal="center" vertical="center" shrinkToFit="1"/>
      <protection locked="0"/>
    </xf>
    <xf numFmtId="181" fontId="0" fillId="0" borderId="32" xfId="0" applyNumberFormat="1" applyFont="1" applyFill="1" applyBorder="1" applyAlignment="1" applyProtection="1">
      <alignment horizontal="center" vertical="center" shrinkToFit="1"/>
      <protection locked="0"/>
    </xf>
    <xf numFmtId="181" fontId="0" fillId="0" borderId="33" xfId="0" applyNumberFormat="1" applyFont="1" applyFill="1" applyBorder="1" applyAlignment="1" applyProtection="1">
      <alignment horizontal="center" vertical="center" shrinkToFit="1"/>
      <protection locked="0"/>
    </xf>
    <xf numFmtId="0" fontId="0" fillId="0" borderId="3" xfId="0" applyFont="1" applyFill="1" applyBorder="1" applyAlignment="1">
      <alignment horizontal="center" vertical="center" shrinkToFit="1"/>
    </xf>
    <xf numFmtId="0" fontId="0" fillId="0" borderId="10" xfId="0" applyFont="1" applyFill="1" applyBorder="1" applyAlignment="1">
      <alignment horizontal="center" vertical="center" shrinkToFit="1"/>
    </xf>
    <xf numFmtId="177" fontId="0" fillId="7" borderId="3" xfId="0" applyNumberFormat="1" applyFont="1" applyFill="1" applyBorder="1" applyAlignment="1">
      <alignment horizontal="center" vertical="center" wrapText="1"/>
    </xf>
    <xf numFmtId="177" fontId="0" fillId="7" borderId="10" xfId="0" applyNumberFormat="1" applyFont="1" applyFill="1" applyBorder="1" applyAlignment="1">
      <alignment horizontal="center" vertical="center" wrapText="1"/>
    </xf>
    <xf numFmtId="177" fontId="0" fillId="0" borderId="29" xfId="0" applyNumberFormat="1" applyFont="1" applyFill="1" applyBorder="1" applyAlignment="1" applyProtection="1">
      <alignment horizontal="center" vertical="center" wrapText="1"/>
      <protection locked="0"/>
    </xf>
    <xf numFmtId="177" fontId="0" fillId="0" borderId="31" xfId="0" applyNumberFormat="1" applyFont="1" applyFill="1" applyBorder="1" applyAlignment="1" applyProtection="1">
      <alignment horizontal="center" vertical="center" wrapText="1"/>
      <protection locked="0"/>
    </xf>
    <xf numFmtId="56" fontId="0" fillId="7" borderId="3" xfId="0" applyNumberFormat="1" applyFont="1" applyFill="1" applyBorder="1" applyAlignment="1">
      <alignment horizontal="center" vertical="center" shrinkToFit="1"/>
    </xf>
    <xf numFmtId="0" fontId="0" fillId="7" borderId="4" xfId="0" applyFont="1" applyFill="1" applyBorder="1" applyAlignment="1">
      <alignment horizontal="center" vertical="center" shrinkToFit="1"/>
    </xf>
    <xf numFmtId="181" fontId="0" fillId="0" borderId="29" xfId="0" applyNumberFormat="1" applyFont="1" applyFill="1" applyBorder="1" applyAlignment="1" applyProtection="1">
      <alignment horizontal="center" vertical="center" shrinkToFit="1"/>
      <protection locked="0"/>
    </xf>
    <xf numFmtId="181" fontId="0" fillId="0" borderId="30" xfId="0" applyNumberFormat="1" applyFont="1" applyFill="1" applyBorder="1" applyAlignment="1" applyProtection="1">
      <alignment horizontal="center" vertical="center" shrinkToFit="1"/>
      <protection locked="0"/>
    </xf>
    <xf numFmtId="0" fontId="40" fillId="0" borderId="2" xfId="41" applyNumberFormat="1" applyFont="1" applyFill="1" applyBorder="1" applyAlignment="1">
      <alignment horizontal="center" vertical="center" textRotation="255" shrinkToFit="1"/>
    </xf>
    <xf numFmtId="0" fontId="0" fillId="7" borderId="2" xfId="0" applyFont="1" applyFill="1" applyBorder="1" applyAlignment="1">
      <alignment horizontal="center" vertical="center"/>
    </xf>
    <xf numFmtId="0" fontId="0" fillId="0" borderId="32" xfId="0" applyFont="1" applyFill="1" applyBorder="1" applyAlignment="1" applyProtection="1">
      <alignment horizontal="center" vertical="center" wrapText="1" shrinkToFit="1"/>
      <protection locked="0"/>
    </xf>
    <xf numFmtId="0" fontId="0" fillId="0" borderId="33" xfId="0" applyFont="1" applyFill="1" applyBorder="1" applyAlignment="1" applyProtection="1">
      <alignment horizontal="center" vertical="center" wrapText="1" shrinkToFit="1"/>
      <protection locked="0"/>
    </xf>
    <xf numFmtId="0" fontId="0" fillId="0" borderId="34" xfId="0" applyFont="1" applyFill="1" applyBorder="1" applyAlignment="1" applyProtection="1">
      <alignment horizontal="center" vertical="center" wrapText="1" shrinkToFit="1"/>
      <protection locked="0"/>
    </xf>
    <xf numFmtId="0" fontId="0" fillId="0" borderId="162" xfId="0" applyFont="1" applyFill="1" applyBorder="1" applyAlignment="1" applyProtection="1">
      <alignment horizontal="center" vertical="center" wrapText="1" shrinkToFit="1"/>
      <protection locked="0"/>
    </xf>
    <xf numFmtId="0" fontId="0" fillId="0" borderId="19" xfId="0" applyFont="1" applyFill="1" applyBorder="1" applyAlignment="1" applyProtection="1">
      <alignment horizontal="center" vertical="center" wrapText="1" shrinkToFit="1"/>
      <protection locked="0"/>
    </xf>
    <xf numFmtId="0" fontId="0" fillId="0" borderId="161" xfId="0" applyFont="1" applyFill="1" applyBorder="1" applyAlignment="1" applyProtection="1">
      <alignment horizontal="center" vertical="center" wrapText="1" shrinkToFit="1"/>
      <protection locked="0"/>
    </xf>
    <xf numFmtId="0" fontId="0" fillId="3" borderId="0" xfId="0" applyFont="1" applyFill="1" applyBorder="1" applyAlignment="1">
      <alignment horizontal="left" vertical="center"/>
    </xf>
    <xf numFmtId="0" fontId="0" fillId="3" borderId="0" xfId="0" applyFont="1" applyFill="1" applyBorder="1" applyAlignment="1">
      <alignment horizontal="center" vertical="center"/>
    </xf>
    <xf numFmtId="0" fontId="0" fillId="3" borderId="0" xfId="0" applyFont="1" applyFill="1" applyBorder="1" applyAlignment="1">
      <alignment horizontal="left" vertical="center" wrapText="1"/>
    </xf>
    <xf numFmtId="177" fontId="0" fillId="0" borderId="3" xfId="0" applyNumberFormat="1" applyFont="1" applyFill="1" applyBorder="1" applyAlignment="1">
      <alignment horizontal="center" vertical="center" shrinkToFit="1"/>
    </xf>
    <xf numFmtId="177" fontId="0" fillId="0" borderId="10" xfId="0" applyNumberFormat="1" applyFont="1" applyFill="1" applyBorder="1" applyAlignment="1">
      <alignment horizontal="center" vertical="center" shrinkToFit="1"/>
    </xf>
    <xf numFmtId="0" fontId="30" fillId="3" borderId="0" xfId="0" applyFont="1" applyFill="1" applyBorder="1" applyAlignment="1">
      <alignment horizontal="center"/>
    </xf>
    <xf numFmtId="0" fontId="0" fillId="0" borderId="2" xfId="0" applyFont="1" applyFill="1" applyBorder="1" applyAlignment="1" applyProtection="1">
      <alignment horizontal="left" vertical="center" shrinkToFit="1"/>
      <protection locked="0"/>
    </xf>
    <xf numFmtId="0" fontId="0" fillId="0" borderId="4" xfId="0" applyFont="1" applyBorder="1" applyAlignment="1" applyProtection="1">
      <alignment horizontal="left"/>
      <protection locked="0"/>
    </xf>
    <xf numFmtId="0" fontId="0" fillId="0" borderId="10" xfId="0" applyFont="1" applyBorder="1" applyAlignment="1" applyProtection="1">
      <alignment horizontal="left"/>
      <protection locked="0"/>
    </xf>
    <xf numFmtId="0" fontId="0" fillId="0" borderId="12" xfId="0" applyFont="1" applyFill="1" applyBorder="1" applyAlignment="1" applyProtection="1">
      <alignment horizontal="center" shrinkToFit="1"/>
      <protection locked="0"/>
    </xf>
    <xf numFmtId="0" fontId="0" fillId="0" borderId="2" xfId="0" applyFont="1" applyFill="1" applyBorder="1" applyAlignment="1">
      <alignment horizontal="center" vertical="center" wrapText="1"/>
    </xf>
    <xf numFmtId="0" fontId="13" fillId="0" borderId="0" xfId="0" applyFont="1" applyFill="1" applyAlignment="1">
      <alignment horizontal="right" vertical="top"/>
    </xf>
    <xf numFmtId="0" fontId="11" fillId="0" borderId="1" xfId="0" applyFont="1" applyFill="1" applyBorder="1" applyAlignment="1">
      <alignment horizontal="right" shrinkToFit="1"/>
    </xf>
    <xf numFmtId="0" fontId="11" fillId="0" borderId="1" xfId="0" applyFont="1" applyFill="1" applyBorder="1" applyAlignment="1">
      <alignment horizontal="left" shrinkToFit="1"/>
    </xf>
    <xf numFmtId="0" fontId="11" fillId="0" borderId="1" xfId="0" applyFont="1" applyFill="1" applyBorder="1" applyAlignment="1">
      <alignment horizontal="center" shrinkToFit="1"/>
    </xf>
    <xf numFmtId="0" fontId="0" fillId="0" borderId="11" xfId="0" applyFont="1" applyFill="1" applyBorder="1" applyAlignment="1">
      <alignment horizontal="right"/>
    </xf>
    <xf numFmtId="0" fontId="0" fillId="0" borderId="1" xfId="0" applyFont="1" applyFill="1" applyBorder="1" applyAlignment="1">
      <alignment horizontal="right"/>
    </xf>
    <xf numFmtId="0" fontId="29" fillId="0" borderId="1" xfId="0" applyFont="1" applyFill="1" applyBorder="1" applyAlignment="1">
      <alignment shrinkToFit="1"/>
    </xf>
    <xf numFmtId="0" fontId="0" fillId="0" borderId="3" xfId="0" applyFill="1" applyBorder="1" applyAlignment="1" applyProtection="1">
      <alignment horizontal="left" vertical="center" shrinkToFit="1"/>
      <protection locked="0"/>
    </xf>
    <xf numFmtId="0" fontId="0" fillId="0" borderId="1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4" xfId="0" applyNumberFormat="1" applyFont="1" applyFill="1" applyBorder="1" applyAlignment="1" applyProtection="1">
      <alignment horizontal="center" vertical="center" shrinkToFit="1"/>
      <protection locked="0"/>
    </xf>
    <xf numFmtId="0" fontId="40" fillId="0" borderId="3" xfId="0" applyFont="1" applyFill="1" applyBorder="1" applyAlignment="1">
      <alignment horizontal="left" vertical="center" wrapText="1"/>
    </xf>
    <xf numFmtId="0" fontId="40" fillId="0" borderId="4" xfId="0" applyFont="1" applyFill="1" applyBorder="1" applyAlignment="1">
      <alignment horizontal="left" vertical="center" wrapText="1"/>
    </xf>
    <xf numFmtId="0" fontId="40" fillId="0" borderId="10" xfId="0" applyFont="1" applyFill="1" applyBorder="1" applyAlignment="1">
      <alignment horizontal="left" vertical="center" wrapText="1"/>
    </xf>
    <xf numFmtId="0" fontId="0" fillId="3" borderId="0" xfId="0" applyFill="1" applyBorder="1" applyAlignment="1">
      <alignment horizontal="left" vertical="center"/>
    </xf>
    <xf numFmtId="0" fontId="0" fillId="0" borderId="3" xfId="6" applyFont="1" applyFill="1" applyBorder="1" applyAlignment="1" applyProtection="1">
      <alignment horizontal="left" vertical="center" shrinkToFit="1"/>
      <protection locked="0"/>
    </xf>
    <xf numFmtId="0" fontId="0" fillId="0" borderId="4" xfId="6" applyFont="1" applyFill="1" applyBorder="1" applyAlignment="1" applyProtection="1">
      <alignment horizontal="left" vertical="center" shrinkToFit="1"/>
      <protection locked="0"/>
    </xf>
  </cellXfs>
  <cellStyles count="65">
    <cellStyle name="Calc Currency (0)" xfId="17"/>
    <cellStyle name="Grey" xfId="18"/>
    <cellStyle name="Header1" xfId="19"/>
    <cellStyle name="Header2" xfId="20"/>
    <cellStyle name="Input [yellow]" xfId="21"/>
    <cellStyle name="Normal - Style1" xfId="22"/>
    <cellStyle name="Normal_#18-Internet" xfId="23"/>
    <cellStyle name="Percent [2]" xfId="24"/>
    <cellStyle name="タイトル" xfId="63" builtinId="15"/>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2 3 2" xfId="52"/>
    <cellStyle name="桁区切り 2 3 3" xfId="49"/>
    <cellStyle name="桁区切り 3" xfId="28"/>
    <cellStyle name="桁区切り 4" xfId="44"/>
    <cellStyle name="桁区切り 4 2" xfId="51"/>
    <cellStyle name="標準" xfId="0" builtinId="0"/>
    <cellStyle name="標準 10" xfId="11"/>
    <cellStyle name="標準 11" xfId="29"/>
    <cellStyle name="標準 11 2" xfId="41"/>
    <cellStyle name="標準 11 2 2" xfId="48"/>
    <cellStyle name="標準 12" xfId="30"/>
    <cellStyle name="標準 12 2" xfId="31"/>
    <cellStyle name="標準 13" xfId="32"/>
    <cellStyle name="標準 14" xfId="16"/>
    <cellStyle name="標準 15" xfId="43"/>
    <cellStyle name="標準 15 2" xfId="50"/>
    <cellStyle name="標準 16" xfId="45"/>
    <cellStyle name="標準 16 2" xfId="46"/>
    <cellStyle name="標準 16 2 2" xfId="58"/>
    <cellStyle name="標準 16 2 3" xfId="54"/>
    <cellStyle name="標準 16 3" xfId="47"/>
    <cellStyle name="標準 16 3 2" xfId="59"/>
    <cellStyle name="標準 16 4" xfId="60"/>
    <cellStyle name="標準 16 5" xfId="53"/>
    <cellStyle name="標準 16 6" xfId="62"/>
    <cellStyle name="標準 17" xfId="55"/>
    <cellStyle name="標準 18" xfId="56"/>
    <cellStyle name="標準 19" xfId="57"/>
    <cellStyle name="標準 2" xfId="3"/>
    <cellStyle name="標準 2 2" xfId="15"/>
    <cellStyle name="標準 2 3" xfId="61"/>
    <cellStyle name="標準 20" xfId="33"/>
    <cellStyle name="標準 21" xfId="34"/>
    <cellStyle name="標準 22" xfId="64"/>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418">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theme="5" tint="0.59996337778862885"/>
        </patternFill>
      </fill>
    </dxf>
    <dxf>
      <fill>
        <patternFill>
          <bgColor theme="5" tint="0.59996337778862885"/>
        </patternFill>
      </fill>
    </dxf>
    <dxf>
      <fill>
        <patternFill>
          <bgColor theme="8" tint="0.79998168889431442"/>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theme="0" tint="-0.14996795556505021"/>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patternType="solid">
          <bgColor rgb="FFCCFFCC"/>
        </patternFill>
      </fill>
    </dxf>
    <dxf>
      <fill>
        <patternFill>
          <bgColor rgb="FFCCFFCC"/>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bgColor rgb="FFCCECFF"/>
        </patternFill>
      </fill>
    </dxf>
  </dxfs>
  <tableStyles count="0" defaultTableStyle="TableStyleMedium9" defaultPivotStyle="PivotStyleLight16"/>
  <colors>
    <mruColors>
      <color rgb="FFCCFFCC"/>
      <color rgb="FF0000FF"/>
      <color rgb="FFDDDDDD"/>
      <color rgb="FFCCECFF"/>
      <color rgb="FFFFFFFF"/>
      <color rgb="FFCCCCFF"/>
      <color rgb="FF99CCFF"/>
      <color rgb="FFB2B2B2"/>
      <color rgb="FF99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xdr:col>
      <xdr:colOff>298823</xdr:colOff>
      <xdr:row>9</xdr:row>
      <xdr:rowOff>130736</xdr:rowOff>
    </xdr:from>
    <xdr:to>
      <xdr:col>14</xdr:col>
      <xdr:colOff>291692</xdr:colOff>
      <xdr:row>9</xdr:row>
      <xdr:rowOff>2139645</xdr:rowOff>
    </xdr:to>
    <xdr:grpSp>
      <xdr:nvGrpSpPr>
        <xdr:cNvPr id="10" name="グループ化 9"/>
        <xdr:cNvGrpSpPr/>
      </xdr:nvGrpSpPr>
      <xdr:grpSpPr>
        <a:xfrm>
          <a:off x="19615523" y="2740586"/>
          <a:ext cx="4107669" cy="2008909"/>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311453</xdr:colOff>
      <xdr:row>53</xdr:row>
      <xdr:rowOff>50298</xdr:rowOff>
    </xdr:from>
    <xdr:to>
      <xdr:col>11</xdr:col>
      <xdr:colOff>1708453</xdr:colOff>
      <xdr:row>58</xdr:row>
      <xdr:rowOff>113395</xdr:rowOff>
    </xdr:to>
    <xdr:sp macro="" textlink="">
      <xdr:nvSpPr>
        <xdr:cNvPr id="2" name="正方形/長方形 1"/>
        <xdr:cNvSpPr/>
      </xdr:nvSpPr>
      <xdr:spPr>
        <a:xfrm>
          <a:off x="733274" y="17413012"/>
          <a:ext cx="11330215" cy="10155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xdr:from>
      <xdr:col>13</xdr:col>
      <xdr:colOff>0</xdr:colOff>
      <xdr:row>17</xdr:row>
      <xdr:rowOff>0</xdr:rowOff>
    </xdr:from>
    <xdr:to>
      <xdr:col>17</xdr:col>
      <xdr:colOff>646886</xdr:colOff>
      <xdr:row>21</xdr:row>
      <xdr:rowOff>110021</xdr:rowOff>
    </xdr:to>
    <xdr:grpSp>
      <xdr:nvGrpSpPr>
        <xdr:cNvPr id="5" name="グループ化 4"/>
        <xdr:cNvGrpSpPr/>
      </xdr:nvGrpSpPr>
      <xdr:grpSpPr>
        <a:xfrm>
          <a:off x="12118521" y="5475514"/>
          <a:ext cx="3120556" cy="1558039"/>
          <a:chOff x="11949545" y="3238499"/>
          <a:chExt cx="4139045" cy="2008909"/>
        </a:xfrm>
      </xdr:grpSpPr>
      <xdr:sp macro="" textlink="">
        <xdr:nvSpPr>
          <xdr:cNvPr id="6" name="正方形/長方形 5"/>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8" name="正方形/長方形 7"/>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1" name="正方形/長方形 10"/>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twoCellAnchor editAs="oneCell">
    <xdr:from>
      <xdr:col>0</xdr:col>
      <xdr:colOff>0</xdr:colOff>
      <xdr:row>61</xdr:row>
      <xdr:rowOff>81642</xdr:rowOff>
    </xdr:from>
    <xdr:to>
      <xdr:col>11</xdr:col>
      <xdr:colOff>1825962</xdr:colOff>
      <xdr:row>158</xdr:row>
      <xdr:rowOff>125185</xdr:rowOff>
    </xdr:to>
    <xdr:pic>
      <xdr:nvPicPr>
        <xdr:cNvPr id="28"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941142"/>
          <a:ext cx="12180998" cy="1720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138057</xdr:colOff>
      <xdr:row>60</xdr:row>
      <xdr:rowOff>113421</xdr:rowOff>
    </xdr:from>
    <xdr:to>
      <xdr:col>1</xdr:col>
      <xdr:colOff>640040</xdr:colOff>
      <xdr:row>63</xdr:row>
      <xdr:rowOff>148249</xdr:rowOff>
    </xdr:to>
    <xdr:pic>
      <xdr:nvPicPr>
        <xdr:cNvPr id="4" name="図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80" t="523" r="89925" b="96126"/>
        <a:stretch/>
      </xdr:blipFill>
      <xdr:spPr>
        <a:xfrm>
          <a:off x="138057" y="18599970"/>
          <a:ext cx="917863" cy="55784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0</xdr:colOff>
      <xdr:row>8</xdr:row>
      <xdr:rowOff>0</xdr:rowOff>
    </xdr:from>
    <xdr:to>
      <xdr:col>29</xdr:col>
      <xdr:colOff>646886</xdr:colOff>
      <xdr:row>12</xdr:row>
      <xdr:rowOff>213929</xdr:rowOff>
    </xdr:to>
    <xdr:grpSp>
      <xdr:nvGrpSpPr>
        <xdr:cNvPr id="2" name="グループ化 1"/>
        <xdr:cNvGrpSpPr/>
      </xdr:nvGrpSpPr>
      <xdr:grpSpPr>
        <a:xfrm>
          <a:off x="15828818" y="2320636"/>
          <a:ext cx="3417795" cy="2326748"/>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748393</xdr:colOff>
      <xdr:row>4</xdr:row>
      <xdr:rowOff>27214</xdr:rowOff>
    </xdr:from>
    <xdr:to>
      <xdr:col>9</xdr:col>
      <xdr:colOff>573902</xdr:colOff>
      <xdr:row>8</xdr:row>
      <xdr:rowOff>247329</xdr:rowOff>
    </xdr:to>
    <xdr:grpSp>
      <xdr:nvGrpSpPr>
        <xdr:cNvPr id="2" name="グループ化 1"/>
        <xdr:cNvGrpSpPr/>
      </xdr:nvGrpSpPr>
      <xdr:grpSpPr>
        <a:xfrm>
          <a:off x="9753437" y="1574673"/>
          <a:ext cx="3125676" cy="1559874"/>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544286</xdr:colOff>
      <xdr:row>3</xdr:row>
      <xdr:rowOff>176893</xdr:rowOff>
    </xdr:from>
    <xdr:to>
      <xdr:col>9</xdr:col>
      <xdr:colOff>317501</xdr:colOff>
      <xdr:row>8</xdr:row>
      <xdr:rowOff>122465</xdr:rowOff>
    </xdr:to>
    <xdr:grpSp>
      <xdr:nvGrpSpPr>
        <xdr:cNvPr id="2" name="グループ化 1"/>
        <xdr:cNvGrpSpPr/>
      </xdr:nvGrpSpPr>
      <xdr:grpSpPr>
        <a:xfrm>
          <a:off x="10217888" y="1365855"/>
          <a:ext cx="3081957" cy="165501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42</xdr:col>
      <xdr:colOff>285750</xdr:colOff>
      <xdr:row>9</xdr:row>
      <xdr:rowOff>666750</xdr:rowOff>
    </xdr:from>
    <xdr:to>
      <xdr:col>44</xdr:col>
      <xdr:colOff>830170</xdr:colOff>
      <xdr:row>11</xdr:row>
      <xdr:rowOff>290418</xdr:rowOff>
    </xdr:to>
    <xdr:grpSp>
      <xdr:nvGrpSpPr>
        <xdr:cNvPr id="2" name="グループ化 1"/>
        <xdr:cNvGrpSpPr/>
      </xdr:nvGrpSpPr>
      <xdr:grpSpPr>
        <a:xfrm>
          <a:off x="12748011" y="3121183"/>
          <a:ext cx="3146627" cy="1540394"/>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0</xdr:colOff>
      <xdr:row>8</xdr:row>
      <xdr:rowOff>0</xdr:rowOff>
    </xdr:from>
    <xdr:to>
      <xdr:col>21</xdr:col>
      <xdr:colOff>16010</xdr:colOff>
      <xdr:row>11</xdr:row>
      <xdr:rowOff>397008</xdr:rowOff>
    </xdr:to>
    <xdr:grpSp>
      <xdr:nvGrpSpPr>
        <xdr:cNvPr id="4" name="グループ化 3"/>
        <xdr:cNvGrpSpPr/>
      </xdr:nvGrpSpPr>
      <xdr:grpSpPr>
        <a:xfrm>
          <a:off x="12167062" y="2820785"/>
          <a:ext cx="3174084" cy="1556703"/>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twoCellAnchor editAs="oneCell">
    <xdr:from>
      <xdr:col>0</xdr:col>
      <xdr:colOff>225137</xdr:colOff>
      <xdr:row>46</xdr:row>
      <xdr:rowOff>277092</xdr:rowOff>
    </xdr:from>
    <xdr:to>
      <xdr:col>14</xdr:col>
      <xdr:colOff>3764362</xdr:colOff>
      <xdr:row>80</xdr:row>
      <xdr:rowOff>403514</xdr:rowOff>
    </xdr:to>
    <xdr:pic>
      <xdr:nvPicPr>
        <xdr:cNvPr id="12" name="図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5137" y="18980728"/>
          <a:ext cx="12180998" cy="1720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17</xdr:col>
      <xdr:colOff>542925</xdr:colOff>
      <xdr:row>7</xdr:row>
      <xdr:rowOff>228600</xdr:rowOff>
    </xdr:from>
    <xdr:to>
      <xdr:col>20</xdr:col>
      <xdr:colOff>447676</xdr:colOff>
      <xdr:row>10</xdr:row>
      <xdr:rowOff>171450</xdr:rowOff>
    </xdr:to>
    <xdr:grpSp>
      <xdr:nvGrpSpPr>
        <xdr:cNvPr id="2" name="グループ化 1"/>
        <xdr:cNvGrpSpPr/>
      </xdr:nvGrpSpPr>
      <xdr:grpSpPr>
        <a:xfrm>
          <a:off x="7560003" y="2100232"/>
          <a:ext cx="2568181" cy="132780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43</xdr:row>
      <xdr:rowOff>38100</xdr:rowOff>
    </xdr:from>
    <xdr:to>
      <xdr:col>34</xdr:col>
      <xdr:colOff>209550</xdr:colOff>
      <xdr:row>45</xdr:row>
      <xdr:rowOff>81642</xdr:rowOff>
    </xdr:to>
    <xdr:sp macro="" textlink="">
      <xdr:nvSpPr>
        <xdr:cNvPr id="3" name="AutoShape 4"/>
        <xdr:cNvSpPr>
          <a:spLocks noChangeArrowheads="1"/>
        </xdr:cNvSpPr>
      </xdr:nvSpPr>
      <xdr:spPr bwMode="auto">
        <a:xfrm>
          <a:off x="228600" y="6067425"/>
          <a:ext cx="7981950" cy="576942"/>
        </a:xfrm>
        <a:prstGeom prst="doubleWave">
          <a:avLst>
            <a:gd name="adj1" fmla="val 6500"/>
            <a:gd name="adj2" fmla="val 0"/>
          </a:avLst>
        </a:prstGeom>
        <a:solidFill>
          <a:srgbClr val="FFFFFF"/>
        </a:solidFill>
        <a:ln w="9525">
          <a:solidFill>
            <a:srgbClr val="000000"/>
          </a:solidFill>
          <a:miter lim="800000"/>
          <a:headEnd/>
          <a:tailEnd/>
        </a:ln>
      </xdr:spPr>
    </xdr:sp>
    <xdr:clientData/>
  </xdr:twoCellAnchor>
  <xdr:twoCellAnchor>
    <xdr:from>
      <xdr:col>10</xdr:col>
      <xdr:colOff>200025</xdr:colOff>
      <xdr:row>39</xdr:row>
      <xdr:rowOff>28575</xdr:rowOff>
    </xdr:from>
    <xdr:to>
      <xdr:col>32</xdr:col>
      <xdr:colOff>76200</xdr:colOff>
      <xdr:row>42</xdr:row>
      <xdr:rowOff>200026</xdr:rowOff>
    </xdr:to>
    <xdr:sp macro="" textlink="">
      <xdr:nvSpPr>
        <xdr:cNvPr id="4" name="角丸四角形 3"/>
        <xdr:cNvSpPr/>
      </xdr:nvSpPr>
      <xdr:spPr>
        <a:xfrm>
          <a:off x="2714625" y="4991100"/>
          <a:ext cx="4905375" cy="971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chemeClr val="bg1"/>
              </a:solidFill>
            </a:rPr>
            <a:t>申請時に</a:t>
          </a:r>
          <a:r>
            <a:rPr kumimoji="1" lang="en-US" altLang="ja-JP" sz="1200" b="1">
              <a:solidFill>
                <a:schemeClr val="bg1"/>
              </a:solidFill>
            </a:rPr>
            <a:t>Ⅱ</a:t>
          </a:r>
          <a:r>
            <a:rPr kumimoji="1" lang="ja-JP" altLang="en-US" sz="1200" b="1">
              <a:solidFill>
                <a:schemeClr val="bg1"/>
              </a:solidFill>
            </a:rPr>
            <a:t>（１）科目評価（評価ＡＢＣ以外）</a:t>
          </a:r>
          <a:endParaRPr kumimoji="1" lang="en-US" altLang="ja-JP" sz="1200" b="1">
            <a:solidFill>
              <a:schemeClr val="bg1"/>
            </a:solidFill>
          </a:endParaRPr>
        </a:p>
        <a:p>
          <a:pPr algn="ctr"/>
          <a:r>
            <a:rPr kumimoji="1" lang="ja-JP" altLang="en-US" sz="1200" b="1">
              <a:solidFill>
                <a:schemeClr val="bg1"/>
              </a:solidFill>
            </a:rPr>
            <a:t>を記入してください。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19</xdr:col>
      <xdr:colOff>0</xdr:colOff>
      <xdr:row>12</xdr:row>
      <xdr:rowOff>0</xdr:rowOff>
    </xdr:from>
    <xdr:to>
      <xdr:col>24</xdr:col>
      <xdr:colOff>16009</xdr:colOff>
      <xdr:row>12</xdr:row>
      <xdr:rowOff>1703293</xdr:rowOff>
    </xdr:to>
    <xdr:grpSp>
      <xdr:nvGrpSpPr>
        <xdr:cNvPr id="18" name="グループ化 17"/>
        <xdr:cNvGrpSpPr/>
      </xdr:nvGrpSpPr>
      <xdr:grpSpPr>
        <a:xfrm>
          <a:off x="15397018" y="2486891"/>
          <a:ext cx="3167156" cy="1543654"/>
          <a:chOff x="11949545" y="3238499"/>
          <a:chExt cx="4139045" cy="2008909"/>
        </a:xfrm>
      </xdr:grpSpPr>
      <xdr:sp macro="" textlink="">
        <xdr:nvSpPr>
          <xdr:cNvPr id="19" name="正方形/長方形 18"/>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21" name="正方形/長方形 20"/>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正方形/長方形 21"/>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テキスト ボックス 22"/>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24" name="正方形/長方形 23"/>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テキスト ボックス 24"/>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273844</xdr:colOff>
      <xdr:row>44</xdr:row>
      <xdr:rowOff>0</xdr:rowOff>
    </xdr:from>
    <xdr:to>
      <xdr:col>19</xdr:col>
      <xdr:colOff>62177</xdr:colOff>
      <xdr:row>50</xdr:row>
      <xdr:rowOff>12701</xdr:rowOff>
    </xdr:to>
    <xdr:sp macro="" textlink="">
      <xdr:nvSpPr>
        <xdr:cNvPr id="2" name="テキスト ボックス 1"/>
        <xdr:cNvSpPr txBox="1"/>
      </xdr:nvSpPr>
      <xdr:spPr>
        <a:xfrm>
          <a:off x="10551319" y="10287000"/>
          <a:ext cx="3217333" cy="1174751"/>
        </a:xfrm>
        <a:prstGeom prst="rect">
          <a:avLst/>
        </a:prstGeom>
        <a:noFill/>
        <a:ln w="9525" cmpd="sng">
          <a:solidFill>
            <a:sysClr val="windowText" lastClr="000000"/>
          </a:solidFill>
        </a:ln>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1" i="0" u="none" strike="noStrike" kern="0" cap="none" spc="0" normalizeH="0" baseline="0" noProof="0">
              <a:ln>
                <a:noFill/>
              </a:ln>
              <a:solidFill>
                <a:sysClr val="windowText" lastClr="000000"/>
              </a:solidFill>
              <a:effectLst/>
              <a:uLnTx/>
              <a:uFillTx/>
              <a:latin typeface="+mn-lt"/>
              <a:ea typeface="+mn-ea"/>
              <a:cs typeface="+mn-cs"/>
            </a:rPr>
            <a:t>応募状況によっては、定員を増員することがあります。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311726</xdr:colOff>
      <xdr:row>7</xdr:row>
      <xdr:rowOff>209873</xdr:rowOff>
    </xdr:from>
    <xdr:to>
      <xdr:col>24</xdr:col>
      <xdr:colOff>8073</xdr:colOff>
      <xdr:row>13</xdr:row>
      <xdr:rowOff>69271</xdr:rowOff>
    </xdr:to>
    <xdr:grpSp>
      <xdr:nvGrpSpPr>
        <xdr:cNvPr id="11" name="グループ化 10"/>
        <xdr:cNvGrpSpPr/>
      </xdr:nvGrpSpPr>
      <xdr:grpSpPr>
        <a:xfrm>
          <a:off x="12045422" y="2197699"/>
          <a:ext cx="3147434" cy="1584942"/>
          <a:chOff x="11949545" y="3238499"/>
          <a:chExt cx="4139045" cy="2008909"/>
        </a:xfrm>
      </xdr:grpSpPr>
      <xdr:sp macro="" textlink="">
        <xdr:nvSpPr>
          <xdr:cNvPr id="2" name="正方形/長方形 1"/>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 name="テキスト ボックス 2"/>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4" name="正方形/長方形 3"/>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242889</xdr:colOff>
      <xdr:row>37</xdr:row>
      <xdr:rowOff>581025</xdr:rowOff>
    </xdr:from>
    <xdr:to>
      <xdr:col>17</xdr:col>
      <xdr:colOff>578645</xdr:colOff>
      <xdr:row>37</xdr:row>
      <xdr:rowOff>2914651</xdr:rowOff>
    </xdr:to>
    <xdr:sp macro="" textlink="">
      <xdr:nvSpPr>
        <xdr:cNvPr id="2" name="角丸四角形 1"/>
        <xdr:cNvSpPr/>
      </xdr:nvSpPr>
      <xdr:spPr bwMode="auto">
        <a:xfrm>
          <a:off x="242889" y="13344525"/>
          <a:ext cx="6936581"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strike="noStrike" baseline="0">
              <a:solidFill>
                <a:sysClr val="windowText" lastClr="000000"/>
              </a:solidFill>
              <a:latin typeface="ＭＳ ゴシック" pitchFamily="49" charset="-128"/>
              <a:ea typeface="ＭＳ ゴシック" pitchFamily="49" charset="-128"/>
              <a:cs typeface="+mn-cs"/>
            </a:rPr>
            <a:t>・</a:t>
          </a:r>
          <a:r>
            <a:rPr kumimoji="1" lang="ja-JP" altLang="en-US" sz="1100" strike="noStrike" baseline="0">
              <a:solidFill>
                <a:schemeClr val="tx1"/>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strike="noStrike" baseline="0">
            <a:solidFill>
              <a:schemeClr val="tx1"/>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26</xdr:row>
      <xdr:rowOff>200025</xdr:rowOff>
    </xdr:from>
    <xdr:to>
      <xdr:col>17</xdr:col>
      <xdr:colOff>561975</xdr:colOff>
      <xdr:row>28</xdr:row>
      <xdr:rowOff>4481</xdr:rowOff>
    </xdr:to>
    <xdr:sp macro="" textlink="">
      <xdr:nvSpPr>
        <xdr:cNvPr id="3" name="正方形/長方形 2"/>
        <xdr:cNvSpPr/>
      </xdr:nvSpPr>
      <xdr:spPr bwMode="auto">
        <a:xfrm>
          <a:off x="5943600" y="10191750"/>
          <a:ext cx="1219200" cy="347381"/>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18</xdr:col>
      <xdr:colOff>533399</xdr:colOff>
      <xdr:row>8</xdr:row>
      <xdr:rowOff>47625</xdr:rowOff>
    </xdr:from>
    <xdr:to>
      <xdr:col>22</xdr:col>
      <xdr:colOff>561974</xdr:colOff>
      <xdr:row>11</xdr:row>
      <xdr:rowOff>542925</xdr:rowOff>
    </xdr:to>
    <xdr:grpSp>
      <xdr:nvGrpSpPr>
        <xdr:cNvPr id="4" name="グループ化 3"/>
        <xdr:cNvGrpSpPr/>
      </xdr:nvGrpSpPr>
      <xdr:grpSpPr>
        <a:xfrm>
          <a:off x="7164796" y="1801403"/>
          <a:ext cx="2548391" cy="1313180"/>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57150</xdr:colOff>
      <xdr:row>57</xdr:row>
      <xdr:rowOff>247650</xdr:rowOff>
    </xdr:from>
    <xdr:to>
      <xdr:col>20</xdr:col>
      <xdr:colOff>742951</xdr:colOff>
      <xdr:row>57</xdr:row>
      <xdr:rowOff>2400300</xdr:rowOff>
    </xdr:to>
    <xdr:sp macro="" textlink="">
      <xdr:nvSpPr>
        <xdr:cNvPr id="2" name="角丸四角形 1"/>
        <xdr:cNvSpPr/>
      </xdr:nvSpPr>
      <xdr:spPr bwMode="auto">
        <a:xfrm>
          <a:off x="57150" y="1529715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46</xdr:row>
      <xdr:rowOff>228600</xdr:rowOff>
    </xdr:from>
    <xdr:to>
      <xdr:col>20</xdr:col>
      <xdr:colOff>742950</xdr:colOff>
      <xdr:row>48</xdr:row>
      <xdr:rowOff>28575</xdr:rowOff>
    </xdr:to>
    <xdr:sp macro="" textlink="">
      <xdr:nvSpPr>
        <xdr:cNvPr id="3" name="正方形/長方形 2"/>
        <xdr:cNvSpPr/>
      </xdr:nvSpPr>
      <xdr:spPr bwMode="auto">
        <a:xfrm>
          <a:off x="6248400" y="12887325"/>
          <a:ext cx="1123950" cy="34290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22</xdr:col>
      <xdr:colOff>0</xdr:colOff>
      <xdr:row>11</xdr:row>
      <xdr:rowOff>0</xdr:rowOff>
    </xdr:from>
    <xdr:to>
      <xdr:col>26</xdr:col>
      <xdr:colOff>37540</xdr:colOff>
      <xdr:row>11</xdr:row>
      <xdr:rowOff>1428750</xdr:rowOff>
    </xdr:to>
    <xdr:grpSp>
      <xdr:nvGrpSpPr>
        <xdr:cNvPr id="20" name="グループ化 19"/>
        <xdr:cNvGrpSpPr/>
      </xdr:nvGrpSpPr>
      <xdr:grpSpPr>
        <a:xfrm>
          <a:off x="7453086" y="2287814"/>
          <a:ext cx="2559977" cy="1295400"/>
          <a:chOff x="11949545" y="3238499"/>
          <a:chExt cx="4139045" cy="2008909"/>
        </a:xfrm>
      </xdr:grpSpPr>
      <xdr:sp macro="" textlink="">
        <xdr:nvSpPr>
          <xdr:cNvPr id="21" name="正方形/長方形 2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23" name="正方形/長方形 2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正方形/長方形 2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テキスト ボックス 24"/>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26" name="正方形/長方形 2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テキスト ボックス 26"/>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9</xdr:col>
      <xdr:colOff>0</xdr:colOff>
      <xdr:row>7</xdr:row>
      <xdr:rowOff>0</xdr:rowOff>
    </xdr:from>
    <xdr:to>
      <xdr:col>13</xdr:col>
      <xdr:colOff>11469</xdr:colOff>
      <xdr:row>11</xdr:row>
      <xdr:rowOff>252704</xdr:rowOff>
    </xdr:to>
    <xdr:grpSp>
      <xdr:nvGrpSpPr>
        <xdr:cNvPr id="2" name="グループ化 1"/>
        <xdr:cNvGrpSpPr/>
      </xdr:nvGrpSpPr>
      <xdr:grpSpPr>
        <a:xfrm>
          <a:off x="8800070" y="2012092"/>
          <a:ext cx="2531867" cy="129962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31</xdr:col>
      <xdr:colOff>0</xdr:colOff>
      <xdr:row>9</xdr:row>
      <xdr:rowOff>0</xdr:rowOff>
    </xdr:from>
    <xdr:to>
      <xdr:col>35</xdr:col>
      <xdr:colOff>69397</xdr:colOff>
      <xdr:row>14</xdr:row>
      <xdr:rowOff>205468</xdr:rowOff>
    </xdr:to>
    <xdr:grpSp>
      <xdr:nvGrpSpPr>
        <xdr:cNvPr id="2" name="グループ化 1"/>
        <xdr:cNvGrpSpPr/>
      </xdr:nvGrpSpPr>
      <xdr:grpSpPr>
        <a:xfrm>
          <a:off x="14233525" y="3013075"/>
          <a:ext cx="2590982" cy="132624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17</xdr:col>
      <xdr:colOff>80720</xdr:colOff>
      <xdr:row>7</xdr:row>
      <xdr:rowOff>193729</xdr:rowOff>
    </xdr:from>
    <xdr:to>
      <xdr:col>20</xdr:col>
      <xdr:colOff>624615</xdr:colOff>
      <xdr:row>13</xdr:row>
      <xdr:rowOff>32288</xdr:rowOff>
    </xdr:to>
    <xdr:grpSp>
      <xdr:nvGrpSpPr>
        <xdr:cNvPr id="2" name="グループ化 1"/>
        <xdr:cNvGrpSpPr/>
      </xdr:nvGrpSpPr>
      <xdr:grpSpPr>
        <a:xfrm>
          <a:off x="7239099" y="1960698"/>
          <a:ext cx="2394575" cy="128774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84511" y="3382486"/>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7606" y="3912524"/>
            <a:ext cx="3030682" cy="484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49089" y="4401358"/>
            <a:ext cx="3030682" cy="484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twoCellAnchor editAs="oneCell">
    <xdr:from>
      <xdr:col>1</xdr:col>
      <xdr:colOff>23813</xdr:colOff>
      <xdr:row>43</xdr:row>
      <xdr:rowOff>142875</xdr:rowOff>
    </xdr:from>
    <xdr:to>
      <xdr:col>15</xdr:col>
      <xdr:colOff>229552</xdr:colOff>
      <xdr:row>76</xdr:row>
      <xdr:rowOff>166687</xdr:rowOff>
    </xdr:to>
    <xdr:pic>
      <xdr:nvPicPr>
        <xdr:cNvPr id="10" name="図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2438" y="11811000"/>
          <a:ext cx="6206489" cy="8596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26</xdr:col>
      <xdr:colOff>0</xdr:colOff>
      <xdr:row>6</xdr:row>
      <xdr:rowOff>0</xdr:rowOff>
    </xdr:from>
    <xdr:to>
      <xdr:col>31</xdr:col>
      <xdr:colOff>675409</xdr:colOff>
      <xdr:row>12</xdr:row>
      <xdr:rowOff>147205</xdr:rowOff>
    </xdr:to>
    <xdr:grpSp>
      <xdr:nvGrpSpPr>
        <xdr:cNvPr id="2" name="グループ化 1"/>
        <xdr:cNvGrpSpPr/>
      </xdr:nvGrpSpPr>
      <xdr:grpSpPr>
        <a:xfrm>
          <a:off x="14825382" y="2028265"/>
          <a:ext cx="4093203" cy="199617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20</xdr:col>
      <xdr:colOff>1</xdr:colOff>
      <xdr:row>7</xdr:row>
      <xdr:rowOff>137584</xdr:rowOff>
    </xdr:from>
    <xdr:to>
      <xdr:col>25</xdr:col>
      <xdr:colOff>52918</xdr:colOff>
      <xdr:row>12</xdr:row>
      <xdr:rowOff>177992</xdr:rowOff>
    </xdr:to>
    <xdr:grpSp>
      <xdr:nvGrpSpPr>
        <xdr:cNvPr id="9" name="グループ化 8"/>
        <xdr:cNvGrpSpPr/>
      </xdr:nvGrpSpPr>
      <xdr:grpSpPr>
        <a:xfrm>
          <a:off x="10203657" y="2090209"/>
          <a:ext cx="3505730" cy="1588221"/>
          <a:chOff x="11949545" y="3238499"/>
          <a:chExt cx="4139045" cy="2008909"/>
        </a:xfrm>
      </xdr:grpSpPr>
      <xdr:sp macro="" textlink="">
        <xdr:nvSpPr>
          <xdr:cNvPr id="10" name="正方形/長方形 9"/>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2" name="正方形/長方形 11"/>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5" name="正方形/長方形 14"/>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168088</xdr:colOff>
      <xdr:row>9</xdr:row>
      <xdr:rowOff>1</xdr:rowOff>
    </xdr:from>
    <xdr:to>
      <xdr:col>39</xdr:col>
      <xdr:colOff>1255059</xdr:colOff>
      <xdr:row>15</xdr:row>
      <xdr:rowOff>212911</xdr:rowOff>
    </xdr:to>
    <xdr:grpSp>
      <xdr:nvGrpSpPr>
        <xdr:cNvPr id="2" name="グループ化 1"/>
        <xdr:cNvGrpSpPr/>
      </xdr:nvGrpSpPr>
      <xdr:grpSpPr>
        <a:xfrm>
          <a:off x="10840914" y="2131061"/>
          <a:ext cx="3145641" cy="154260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85724</xdr:colOff>
      <xdr:row>28</xdr:row>
      <xdr:rowOff>28575</xdr:rowOff>
    </xdr:from>
    <xdr:to>
      <xdr:col>0</xdr:col>
      <xdr:colOff>5962650</xdr:colOff>
      <xdr:row>28</xdr:row>
      <xdr:rowOff>476250</xdr:rowOff>
    </xdr:to>
    <xdr:sp macro="" textlink="">
      <xdr:nvSpPr>
        <xdr:cNvPr id="2" name="大かっこ 1"/>
        <xdr:cNvSpPr/>
      </xdr:nvSpPr>
      <xdr:spPr>
        <a:xfrm>
          <a:off x="85724" y="9420225"/>
          <a:ext cx="5876926" cy="447675"/>
        </a:xfrm>
        <a:prstGeom prst="bracketPair">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36</xdr:col>
      <xdr:colOff>134471</xdr:colOff>
      <xdr:row>19</xdr:row>
      <xdr:rowOff>112059</xdr:rowOff>
    </xdr:from>
    <xdr:to>
      <xdr:col>39</xdr:col>
      <xdr:colOff>661149</xdr:colOff>
      <xdr:row>27</xdr:row>
      <xdr:rowOff>145675</xdr:rowOff>
    </xdr:to>
    <xdr:grpSp>
      <xdr:nvGrpSpPr>
        <xdr:cNvPr id="2" name="グループ化 1"/>
        <xdr:cNvGrpSpPr/>
      </xdr:nvGrpSpPr>
      <xdr:grpSpPr>
        <a:xfrm>
          <a:off x="11475543" y="3984769"/>
          <a:ext cx="3151387" cy="1760971"/>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100694</xdr:colOff>
      <xdr:row>12</xdr:row>
      <xdr:rowOff>68037</xdr:rowOff>
    </xdr:from>
    <xdr:to>
      <xdr:col>16</xdr:col>
      <xdr:colOff>167368</xdr:colOff>
      <xdr:row>20</xdr:row>
      <xdr:rowOff>34019</xdr:rowOff>
    </xdr:to>
    <xdr:sp macro="" textlink="">
      <xdr:nvSpPr>
        <xdr:cNvPr id="2" name="テキスト ボックス 1"/>
        <xdr:cNvSpPr txBox="1"/>
      </xdr:nvSpPr>
      <xdr:spPr>
        <a:xfrm>
          <a:off x="2019301" y="2081894"/>
          <a:ext cx="3196317" cy="13811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3</xdr:col>
      <xdr:colOff>133353</xdr:colOff>
      <xdr:row>13</xdr:row>
      <xdr:rowOff>142875</xdr:rowOff>
    </xdr:from>
    <xdr:to>
      <xdr:col>6</xdr:col>
      <xdr:colOff>123825</xdr:colOff>
      <xdr:row>14</xdr:row>
      <xdr:rowOff>66675</xdr:rowOff>
    </xdr:to>
    <xdr:cxnSp macro="">
      <xdr:nvCxnSpPr>
        <xdr:cNvPr id="3" name="直線矢印コネクタ 2"/>
        <xdr:cNvCxnSpPr/>
      </xdr:nvCxnSpPr>
      <xdr:spPr>
        <a:xfrm flipH="1">
          <a:off x="1085853" y="2266950"/>
          <a:ext cx="933447" cy="952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xdr:colOff>
      <xdr:row>28</xdr:row>
      <xdr:rowOff>19050</xdr:rowOff>
    </xdr:from>
    <xdr:to>
      <xdr:col>19</xdr:col>
      <xdr:colOff>114300</xdr:colOff>
      <xdr:row>39</xdr:row>
      <xdr:rowOff>66675</xdr:rowOff>
    </xdr:to>
    <xdr:sp macro="" textlink="">
      <xdr:nvSpPr>
        <xdr:cNvPr id="4" name="テキスト ボックス 3"/>
        <xdr:cNvSpPr txBox="1"/>
      </xdr:nvSpPr>
      <xdr:spPr>
        <a:xfrm>
          <a:off x="1933575" y="4619625"/>
          <a:ext cx="4191000" cy="193357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5</xdr:col>
      <xdr:colOff>0</xdr:colOff>
      <xdr:row>33</xdr:row>
      <xdr:rowOff>119063</xdr:rowOff>
    </xdr:from>
    <xdr:to>
      <xdr:col>6</xdr:col>
      <xdr:colOff>9525</xdr:colOff>
      <xdr:row>41</xdr:row>
      <xdr:rowOff>28575</xdr:rowOff>
    </xdr:to>
    <xdr:cxnSp macro="">
      <xdr:nvCxnSpPr>
        <xdr:cNvPr id="5" name="直線矢印コネクタ 4"/>
        <xdr:cNvCxnSpPr>
          <a:stCxn id="4" idx="1"/>
        </xdr:cNvCxnSpPr>
      </xdr:nvCxnSpPr>
      <xdr:spPr>
        <a:xfrm flipH="1">
          <a:off x="1609725" y="5576888"/>
          <a:ext cx="323850" cy="110966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63</xdr:row>
      <xdr:rowOff>0</xdr:rowOff>
    </xdr:from>
    <xdr:to>
      <xdr:col>18</xdr:col>
      <xdr:colOff>304799</xdr:colOff>
      <xdr:row>66</xdr:row>
      <xdr:rowOff>95250</xdr:rowOff>
    </xdr:to>
    <xdr:sp macro="" textlink="">
      <xdr:nvSpPr>
        <xdr:cNvPr id="6" name="テキスト ボックス 5"/>
        <xdr:cNvSpPr txBox="1"/>
      </xdr:nvSpPr>
      <xdr:spPr>
        <a:xfrm>
          <a:off x="2505075" y="10410825"/>
          <a:ext cx="3467099" cy="6191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85725</xdr:colOff>
      <xdr:row>64</xdr:row>
      <xdr:rowOff>223838</xdr:rowOff>
    </xdr:from>
    <xdr:to>
      <xdr:col>7</xdr:col>
      <xdr:colOff>295275</xdr:colOff>
      <xdr:row>73</xdr:row>
      <xdr:rowOff>114300</xdr:rowOff>
    </xdr:to>
    <xdr:cxnSp macro="">
      <xdr:nvCxnSpPr>
        <xdr:cNvPr id="7" name="直線矢印コネクタ 6"/>
        <xdr:cNvCxnSpPr>
          <a:stCxn id="6" idx="1"/>
        </xdr:cNvCxnSpPr>
      </xdr:nvCxnSpPr>
      <xdr:spPr>
        <a:xfrm flipH="1">
          <a:off x="1038225" y="10748963"/>
          <a:ext cx="1466850" cy="150971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19</xdr:row>
      <xdr:rowOff>142875</xdr:rowOff>
    </xdr:from>
    <xdr:to>
      <xdr:col>6</xdr:col>
      <xdr:colOff>228600</xdr:colOff>
      <xdr:row>24</xdr:row>
      <xdr:rowOff>85725</xdr:rowOff>
    </xdr:to>
    <xdr:cxnSp macro="">
      <xdr:nvCxnSpPr>
        <xdr:cNvPr id="8" name="直線矢印コネクタ 7"/>
        <xdr:cNvCxnSpPr/>
      </xdr:nvCxnSpPr>
      <xdr:spPr>
        <a:xfrm flipH="1">
          <a:off x="1752601" y="3295650"/>
          <a:ext cx="371474" cy="62865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266700</xdr:colOff>
      <xdr:row>14</xdr:row>
      <xdr:rowOff>19050</xdr:rowOff>
    </xdr:from>
    <xdr:to>
      <xdr:col>23</xdr:col>
      <xdr:colOff>228601</xdr:colOff>
      <xdr:row>17</xdr:row>
      <xdr:rowOff>76200</xdr:rowOff>
    </xdr:to>
    <xdr:cxnSp macro="">
      <xdr:nvCxnSpPr>
        <xdr:cNvPr id="9" name="直線矢印コネクタ 8"/>
        <xdr:cNvCxnSpPr/>
      </xdr:nvCxnSpPr>
      <xdr:spPr>
        <a:xfrm flipH="1">
          <a:off x="6562725" y="2314575"/>
          <a:ext cx="904876" cy="5715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142875</xdr:colOff>
      <xdr:row>7</xdr:row>
      <xdr:rowOff>136071</xdr:rowOff>
    </xdr:from>
    <xdr:to>
      <xdr:col>33</xdr:col>
      <xdr:colOff>95250</xdr:colOff>
      <xdr:row>20</xdr:row>
      <xdr:rowOff>122464</xdr:rowOff>
    </xdr:to>
    <xdr:sp macro="" textlink="">
      <xdr:nvSpPr>
        <xdr:cNvPr id="10" name="テキスト ボックス 9"/>
        <xdr:cNvSpPr txBox="1"/>
      </xdr:nvSpPr>
      <xdr:spPr>
        <a:xfrm>
          <a:off x="7381875" y="1265464"/>
          <a:ext cx="3082018" cy="228600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ＭＳ Ｐゴシック" pitchFamily="50" charset="-128"/>
              <a:ea typeface="ＭＳ Ｐゴシック" pitchFamily="50" charset="-128"/>
              <a:cs typeface="+mn-cs"/>
            </a:rPr>
            <a:t>・職業能力開発講習を外部委託する場合、科目の名称の後に「（委託）」を追記してください。</a:t>
          </a:r>
          <a:endParaRPr kumimoji="1" lang="en-US" altLang="ja-JP" sz="1100">
            <a:solidFill>
              <a:schemeClr val="dk1"/>
            </a:solidFill>
            <a:latin typeface="ＭＳ Ｐゴシック" pitchFamily="50" charset="-128"/>
            <a:ea typeface="ＭＳ Ｐゴシック"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最初</a:t>
          </a:r>
          <a:r>
            <a:rPr kumimoji="1" lang="ja-JP" altLang="ja-JP" sz="1100">
              <a:solidFill>
                <a:schemeClr val="tx1"/>
              </a:solidFill>
              <a:effectLst/>
              <a:latin typeface="+mn-lt"/>
              <a:ea typeface="+mn-ea"/>
              <a:cs typeface="+mn-cs"/>
            </a:rPr>
            <a:t>の１か月間で職業能力開発講習を完結させる場合、１か月目に職業能力開発講習以外の科目（学科・実技等）を設定することは認められません（</a:t>
          </a:r>
          <a:r>
            <a:rPr kumimoji="1" lang="ja-JP" altLang="en-US" sz="1100">
              <a:solidFill>
                <a:schemeClr val="tx1"/>
              </a:solidFill>
              <a:effectLst/>
              <a:latin typeface="+mn-lt"/>
              <a:ea typeface="+mn-ea"/>
              <a:cs typeface="+mn-cs"/>
            </a:rPr>
            <a:t>最初</a:t>
          </a:r>
          <a:r>
            <a:rPr kumimoji="1" lang="ja-JP" altLang="ja-JP" sz="1100">
              <a:solidFill>
                <a:schemeClr val="tx1"/>
              </a:solidFill>
              <a:effectLst/>
              <a:latin typeface="+mn-lt"/>
              <a:ea typeface="+mn-ea"/>
              <a:cs typeface="+mn-cs"/>
            </a:rPr>
            <a:t>の１か月間は職業能力開発講習だけを実施する必要があります。）。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最初の１か月間で職業能力開発講習を完結させる場合は、「能開講習」欄に「○」を記載する必要はございません。</a:t>
          </a:r>
          <a:endParaRPr lang="ja-JP" altLang="ja-JP">
            <a:solidFill>
              <a:schemeClr val="tx1"/>
            </a:solidFill>
            <a:effectLst/>
          </a:endParaRPr>
        </a:p>
        <a:p>
          <a:endParaRPr kumimoji="1" lang="en-US" altLang="ja-JP" sz="1100">
            <a:solidFill>
              <a:schemeClr val="dk1"/>
            </a:solidFill>
            <a:latin typeface="ＭＳ Ｐゴシック" pitchFamily="50" charset="-128"/>
            <a:ea typeface="ＭＳ Ｐゴシック" pitchFamily="50" charset="-128"/>
            <a:cs typeface="+mn-cs"/>
          </a:endParaRPr>
        </a:p>
      </xdr:txBody>
    </xdr:sp>
    <xdr:clientData/>
  </xdr:twoCellAnchor>
  <xdr:twoCellAnchor>
    <xdr:from>
      <xdr:col>20</xdr:col>
      <xdr:colOff>258536</xdr:colOff>
      <xdr:row>14</xdr:row>
      <xdr:rowOff>122464</xdr:rowOff>
    </xdr:from>
    <xdr:to>
      <xdr:col>23</xdr:col>
      <xdr:colOff>125188</xdr:colOff>
      <xdr:row>22</xdr:row>
      <xdr:rowOff>95250</xdr:rowOff>
    </xdr:to>
    <xdr:cxnSp macro="">
      <xdr:nvCxnSpPr>
        <xdr:cNvPr id="11" name="直線矢印コネクタ 10"/>
        <xdr:cNvCxnSpPr/>
      </xdr:nvCxnSpPr>
      <xdr:spPr>
        <a:xfrm flipH="1">
          <a:off x="6558643" y="2735035"/>
          <a:ext cx="805545" cy="1387929"/>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114301</xdr:colOff>
      <xdr:row>12</xdr:row>
      <xdr:rowOff>0</xdr:rowOff>
    </xdr:from>
    <xdr:to>
      <xdr:col>16</xdr:col>
      <xdr:colOff>180975</xdr:colOff>
      <xdr:row>19</xdr:row>
      <xdr:rowOff>142875</xdr:rowOff>
    </xdr:to>
    <xdr:sp macro="" textlink="">
      <xdr:nvSpPr>
        <xdr:cNvPr id="2" name="テキスト ボックス 1"/>
        <xdr:cNvSpPr txBox="1"/>
      </xdr:nvSpPr>
      <xdr:spPr>
        <a:xfrm>
          <a:off x="2038351" y="1952625"/>
          <a:ext cx="3209924" cy="13430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3</xdr:col>
      <xdr:colOff>133353</xdr:colOff>
      <xdr:row>13</xdr:row>
      <xdr:rowOff>142875</xdr:rowOff>
    </xdr:from>
    <xdr:to>
      <xdr:col>6</xdr:col>
      <xdr:colOff>123825</xdr:colOff>
      <xdr:row>14</xdr:row>
      <xdr:rowOff>66675</xdr:rowOff>
    </xdr:to>
    <xdr:cxnSp macro="">
      <xdr:nvCxnSpPr>
        <xdr:cNvPr id="3" name="直線矢印コネクタ 2"/>
        <xdr:cNvCxnSpPr/>
      </xdr:nvCxnSpPr>
      <xdr:spPr>
        <a:xfrm flipH="1">
          <a:off x="1114428" y="2266950"/>
          <a:ext cx="933447" cy="952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77560</xdr:colOff>
      <xdr:row>34</xdr:row>
      <xdr:rowOff>87086</xdr:rowOff>
    </xdr:from>
    <xdr:to>
      <xdr:col>26</xdr:col>
      <xdr:colOff>182335</xdr:colOff>
      <xdr:row>45</xdr:row>
      <xdr:rowOff>66675</xdr:rowOff>
    </xdr:to>
    <xdr:sp macro="" textlink="">
      <xdr:nvSpPr>
        <xdr:cNvPr id="4" name="テキスト ボックス 3"/>
        <xdr:cNvSpPr txBox="1"/>
      </xdr:nvSpPr>
      <xdr:spPr>
        <a:xfrm>
          <a:off x="4186917" y="6060622"/>
          <a:ext cx="4173311" cy="1993446"/>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26</xdr:col>
      <xdr:colOff>204107</xdr:colOff>
      <xdr:row>41</xdr:row>
      <xdr:rowOff>54428</xdr:rowOff>
    </xdr:from>
    <xdr:to>
      <xdr:col>30</xdr:col>
      <xdr:colOff>0</xdr:colOff>
      <xdr:row>42</xdr:row>
      <xdr:rowOff>163285</xdr:rowOff>
    </xdr:to>
    <xdr:cxnSp macro="">
      <xdr:nvCxnSpPr>
        <xdr:cNvPr id="5" name="直線矢印コネクタ 4"/>
        <xdr:cNvCxnSpPr/>
      </xdr:nvCxnSpPr>
      <xdr:spPr>
        <a:xfrm flipV="1">
          <a:off x="8382000" y="7266214"/>
          <a:ext cx="1047750" cy="28575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63</xdr:row>
      <xdr:rowOff>0</xdr:rowOff>
    </xdr:from>
    <xdr:to>
      <xdr:col>18</xdr:col>
      <xdr:colOff>304799</xdr:colOff>
      <xdr:row>66</xdr:row>
      <xdr:rowOff>95250</xdr:rowOff>
    </xdr:to>
    <xdr:sp macro="" textlink="">
      <xdr:nvSpPr>
        <xdr:cNvPr id="6" name="テキスト ボックス 5"/>
        <xdr:cNvSpPr txBox="1"/>
      </xdr:nvSpPr>
      <xdr:spPr>
        <a:xfrm>
          <a:off x="2533650" y="10934700"/>
          <a:ext cx="3467099" cy="6191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85725</xdr:colOff>
      <xdr:row>64</xdr:row>
      <xdr:rowOff>223838</xdr:rowOff>
    </xdr:from>
    <xdr:to>
      <xdr:col>7</xdr:col>
      <xdr:colOff>295275</xdr:colOff>
      <xdr:row>73</xdr:row>
      <xdr:rowOff>114300</xdr:rowOff>
    </xdr:to>
    <xdr:cxnSp macro="">
      <xdr:nvCxnSpPr>
        <xdr:cNvPr id="7" name="直線矢印コネクタ 6"/>
        <xdr:cNvCxnSpPr>
          <a:stCxn id="6" idx="1"/>
        </xdr:cNvCxnSpPr>
      </xdr:nvCxnSpPr>
      <xdr:spPr>
        <a:xfrm flipH="1">
          <a:off x="1066800" y="11272838"/>
          <a:ext cx="1466850" cy="150971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19</xdr:row>
      <xdr:rowOff>142875</xdr:rowOff>
    </xdr:from>
    <xdr:to>
      <xdr:col>6</xdr:col>
      <xdr:colOff>228600</xdr:colOff>
      <xdr:row>24</xdr:row>
      <xdr:rowOff>85725</xdr:rowOff>
    </xdr:to>
    <xdr:cxnSp macro="">
      <xdr:nvCxnSpPr>
        <xdr:cNvPr id="8" name="直線矢印コネクタ 7"/>
        <xdr:cNvCxnSpPr/>
      </xdr:nvCxnSpPr>
      <xdr:spPr>
        <a:xfrm flipH="1">
          <a:off x="1781176" y="3295650"/>
          <a:ext cx="371474" cy="809625"/>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81644</xdr:colOff>
      <xdr:row>19</xdr:row>
      <xdr:rowOff>1</xdr:rowOff>
    </xdr:from>
    <xdr:to>
      <xdr:col>21</xdr:col>
      <xdr:colOff>258536</xdr:colOff>
      <xdr:row>20</xdr:row>
      <xdr:rowOff>111578</xdr:rowOff>
    </xdr:to>
    <xdr:cxnSp macro="">
      <xdr:nvCxnSpPr>
        <xdr:cNvPr id="9" name="直線矢印コネクタ 8"/>
        <xdr:cNvCxnSpPr>
          <a:stCxn id="10" idx="1"/>
        </xdr:cNvCxnSpPr>
      </xdr:nvCxnSpPr>
      <xdr:spPr>
        <a:xfrm flipH="1" flipV="1">
          <a:off x="6381751" y="3565072"/>
          <a:ext cx="489856" cy="28847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258536</xdr:colOff>
      <xdr:row>15</xdr:row>
      <xdr:rowOff>127906</xdr:rowOff>
    </xdr:from>
    <xdr:to>
      <xdr:col>34</xdr:col>
      <xdr:colOff>108858</xdr:colOff>
      <xdr:row>25</xdr:row>
      <xdr:rowOff>27214</xdr:rowOff>
    </xdr:to>
    <xdr:sp macro="" textlink="">
      <xdr:nvSpPr>
        <xdr:cNvPr id="10" name="テキスト ボックス 9"/>
        <xdr:cNvSpPr txBox="1"/>
      </xdr:nvSpPr>
      <xdr:spPr>
        <a:xfrm>
          <a:off x="6871607" y="2985406"/>
          <a:ext cx="3918858" cy="1736272"/>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・職業能力開発講習を外部委託する場合、科目の名称の後に「（委託）」を追記してください。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tx1"/>
              </a:solidFill>
              <a:latin typeface="ＭＳ Ｐゴシック" pitchFamily="50" charset="-128"/>
              <a:ea typeface="ＭＳ Ｐゴシック" pitchFamily="50" charset="-128"/>
              <a:cs typeface="+mn-cs"/>
            </a:rPr>
            <a:t>・最初の</a:t>
          </a:r>
          <a:r>
            <a:rPr kumimoji="1" lang="en-US" altLang="ja-JP" sz="1100">
              <a:solidFill>
                <a:schemeClr val="tx1"/>
              </a:solidFill>
              <a:latin typeface="ＭＳ Ｐゴシック" pitchFamily="50" charset="-128"/>
              <a:ea typeface="ＭＳ Ｐゴシック" pitchFamily="50" charset="-128"/>
              <a:cs typeface="+mn-cs"/>
            </a:rPr>
            <a:t>1</a:t>
          </a:r>
          <a:r>
            <a:rPr kumimoji="1" lang="ja-JP" altLang="en-US" sz="1100">
              <a:solidFill>
                <a:schemeClr val="tx1"/>
              </a:solidFill>
              <a:latin typeface="ＭＳ Ｐゴシック" pitchFamily="50" charset="-128"/>
              <a:ea typeface="ＭＳ Ｐゴシック" pitchFamily="50" charset="-128"/>
              <a:cs typeface="+mn-cs"/>
            </a:rPr>
            <a:t>か月目に限らず実施する場合は、訓練期間中のいずれかの時期に、終日合計</a:t>
          </a:r>
          <a:r>
            <a:rPr kumimoji="1" lang="en-US" altLang="ja-JP" sz="1100">
              <a:solidFill>
                <a:schemeClr val="tx1"/>
              </a:solidFill>
              <a:latin typeface="ＭＳ Ｐゴシック" pitchFamily="50" charset="-128"/>
              <a:ea typeface="ＭＳ Ｐゴシック" pitchFamily="50" charset="-128"/>
              <a:cs typeface="+mn-cs"/>
            </a:rPr>
            <a:t>20</a:t>
          </a:r>
          <a:r>
            <a:rPr kumimoji="1" lang="ja-JP" altLang="en-US" sz="1100">
              <a:solidFill>
                <a:schemeClr val="tx1"/>
              </a:solidFill>
              <a:latin typeface="ＭＳ Ｐゴシック" pitchFamily="50" charset="-128"/>
              <a:ea typeface="ＭＳ Ｐゴシック" pitchFamily="50" charset="-128"/>
              <a:cs typeface="+mn-cs"/>
            </a:rPr>
            <a:t>日実施すること。</a:t>
          </a:r>
          <a:endParaRPr kumimoji="1" lang="en-US" altLang="ja-JP" sz="1100">
            <a:solidFill>
              <a:schemeClr val="tx1"/>
            </a:solidFill>
            <a:latin typeface="ＭＳ Ｐゴシック" pitchFamily="50" charset="-128"/>
            <a:ea typeface="ＭＳ Ｐゴシック" pitchFamily="50" charset="-128"/>
            <a:cs typeface="+mn-cs"/>
          </a:endParaRPr>
        </a:p>
        <a:p>
          <a:r>
            <a:rPr kumimoji="1" lang="en-US" altLang="ja-JP" sz="1100">
              <a:solidFill>
                <a:schemeClr val="tx1"/>
              </a:solidFill>
              <a:latin typeface="ＭＳ Ｐゴシック" pitchFamily="50" charset="-128"/>
              <a:ea typeface="ＭＳ Ｐゴシック" pitchFamily="50" charset="-128"/>
              <a:cs typeface="+mn-cs"/>
            </a:rPr>
            <a:t>※</a:t>
          </a:r>
          <a:r>
            <a:rPr kumimoji="1" lang="ja-JP" altLang="en-US" sz="1100">
              <a:solidFill>
                <a:schemeClr val="tx1"/>
              </a:solidFill>
              <a:latin typeface="ＭＳ Ｐゴシック" pitchFamily="50" charset="-128"/>
              <a:ea typeface="ＭＳ Ｐゴシック" pitchFamily="50" charset="-128"/>
              <a:cs typeface="+mn-cs"/>
            </a:rPr>
            <a:t>１か月目に学科・実技等を設定することも可能です。</a:t>
          </a:r>
          <a:endParaRPr kumimoji="1" lang="en-US" altLang="ja-JP" sz="1100">
            <a:solidFill>
              <a:schemeClr val="tx1"/>
            </a:solidFill>
            <a:latin typeface="ＭＳ Ｐゴシック" pitchFamily="50" charset="-128"/>
            <a:ea typeface="ＭＳ Ｐゴシック" pitchFamily="50" charset="-128"/>
            <a:cs typeface="+mn-cs"/>
          </a:endParaRPr>
        </a:p>
        <a:p>
          <a:r>
            <a:rPr kumimoji="1" lang="en-US" altLang="ja-JP" sz="1100">
              <a:solidFill>
                <a:schemeClr val="tx1"/>
              </a:solidFill>
              <a:latin typeface="ＭＳ Ｐゴシック" pitchFamily="50" charset="-128"/>
              <a:ea typeface="+mn-ea"/>
              <a:cs typeface="+mn-cs"/>
            </a:rPr>
            <a:t>※</a:t>
          </a:r>
          <a:r>
            <a:rPr kumimoji="1" lang="ja-JP" altLang="en-US" sz="1100">
              <a:solidFill>
                <a:schemeClr val="tx1"/>
              </a:solidFill>
              <a:latin typeface="ＭＳ Ｐゴシック" pitchFamily="50" charset="-128"/>
              <a:ea typeface="+mn-ea"/>
              <a:cs typeface="+mn-cs"/>
            </a:rPr>
            <a:t>最初の１か月目に限らず実施する場合は、「能開講習」欄に「○」を記載してください。</a:t>
          </a:r>
        </a:p>
        <a:p>
          <a:endParaRPr kumimoji="1" lang="en-US" altLang="ja-JP" sz="1100">
            <a:solidFill>
              <a:srgbClr val="FF0000"/>
            </a:solidFill>
            <a:latin typeface="ＭＳ Ｐゴシック" pitchFamily="50" charset="-128"/>
            <a:ea typeface="+mn-ea"/>
            <a:cs typeface="+mn-cs"/>
          </a:endParaRPr>
        </a:p>
      </xdr:txBody>
    </xdr:sp>
    <xdr:clientData/>
  </xdr:twoCellAnchor>
  <xdr:twoCellAnchor>
    <xdr:from>
      <xdr:col>20</xdr:col>
      <xdr:colOff>217714</xdr:colOff>
      <xdr:row>20</xdr:row>
      <xdr:rowOff>152399</xdr:rowOff>
    </xdr:from>
    <xdr:to>
      <xdr:col>21</xdr:col>
      <xdr:colOff>244928</xdr:colOff>
      <xdr:row>22</xdr:row>
      <xdr:rowOff>40821</xdr:rowOff>
    </xdr:to>
    <xdr:cxnSp macro="">
      <xdr:nvCxnSpPr>
        <xdr:cNvPr id="11" name="直線矢印コネクタ 10"/>
        <xdr:cNvCxnSpPr/>
      </xdr:nvCxnSpPr>
      <xdr:spPr>
        <a:xfrm flipH="1">
          <a:off x="6517821" y="3894363"/>
          <a:ext cx="340178" cy="242208"/>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le01w\&#27714;&#32887;&#32773;&#25903;&#25588;&#35347;&#32244;&#37096;\&#9679;&#35347;&#32244;&#35469;&#23450;&#35506;\&#24179;&#25104;29&#24180;&#24230;\210_&#20225;&#30011;&#20418;\01_&#30003;&#35531;&#12395;&#24403;&#12383;&#12387;&#12390;&#12398;&#30041;&#24847;&#20107;&#38917;\&#24179;&#25104;30&#24180;&#24230;&#31532;1&#22235;&#21322;&#26399;\&#27096;&#24335;\&#27096;&#24335;&#25913;&#35330;&#29256;&#65288;H30&#24180;&#24230;&#31532;2&#22235;&#21322;&#26399;&#12391;&#30330;&#20986;&#65289;\290914&#24179;&#25104;30&#24180;1&#26376;&#20197;&#38477;&#12395;&#38283;&#35611;&#12377;&#12427;&#35347;&#32244;&#31185;&#12363;&#12425;&#12398;&#35469;&#23450;&#30003;&#35531;&#12395;&#12388;&#12356;&#12390;\03&#12304;&#21029;&#28155;&#65298;&#12305;&#35469;&#23450;&#27096;&#24335;&#12304;&#22522;&#30990;&#12467;&#12540;&#12473;&#12305;(30.1&#6537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5fs04w\&#20853;&#24235;&#25903;&#37096;&#65288;&#21508;&#35506;&#65289;\&#9679;&#35347;&#32244;&#35469;&#23450;&#35506;\&#24179;&#25104;29&#24180;&#24230;\210_&#20225;&#30011;&#20418;\01_&#30003;&#35531;&#12395;&#24403;&#12383;&#12387;&#12390;&#12398;&#30041;&#24847;&#20107;&#38917;\&#24179;&#25104;30&#24180;&#24230;&#31532;1&#22235;&#21322;&#26399;\&#27096;&#24335;\&#27096;&#24335;&#25913;&#35330;&#29256;&#65288;H30&#24180;&#24230;&#31532;2&#22235;&#21322;&#26399;&#12391;&#30330;&#20986;&#65289;\290914&#24179;&#25104;30&#24180;1&#26376;&#20197;&#38477;&#12395;&#38283;&#35611;&#12377;&#12427;&#35347;&#32244;&#31185;&#12363;&#12425;&#12398;&#35469;&#23450;&#30003;&#35531;&#12395;&#12388;&#12356;&#12390;\03&#12304;&#21029;&#28155;&#65298;&#12305;&#35469;&#23450;&#27096;&#24335;&#12304;&#22522;&#30990;&#12467;&#12540;&#12473;&#12305;(30.1&#6537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5fs04w\&#20853;&#24235;&#25903;&#37096;&#65288;&#21508;&#35506;&#65289;\Users\hgvc031\Desktop\&#20196;&#21644;3&#24180;4&#26376;&#20197;&#38477;&#12398;&#38283;&#35611;&#35469;&#23450;&#30003;&#35531;\&#20196;&#21644;&#65299;&#24180;4&#26376;&#20197;&#38477;&#22522;&#3099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l-flsv00w\&#20853;&#24235;&#25903;&#37096;&#65288;&#21508;&#35506;&#65289;\&#27714;&#32887;&#32773;&#25903;&#25588;&#35506;\&#20491;&#20154;&#12501;&#12457;&#12523;&#12480;&#65288;&#27714;&#32887;&#35506;&#65289;\&#23567;&#20018;\&#20196;&#21644;4&#24180;&#24230;\01&#12288;&#30003;&#35531;&#26360;\&#22522;&#30990;&#12467;&#12540;&#12473;&#30003;&#35531;&#26360;&#65288;R4.8&#38283;&#35611;&#20998;&#65374;&#6528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 val="まとめ"/>
      <sheetName val="土日出勤"/>
      <sheetName val="新カリキュラム"/>
      <sheetName val="◎申請予定"/>
      <sheetName val="基本（作成用）"/>
      <sheetName val="作成用様式6"/>
      <sheetName val="基本 (保存用)"/>
      <sheetName val="Sheet1"/>
      <sheetName val="Sheet2"/>
    </sheetNames>
    <sheetDataSet>
      <sheetData sheetId="0" refreshError="1"/>
      <sheetData sheetId="1"/>
      <sheetData sheetId="2"/>
      <sheetData sheetId="3" refreshError="1"/>
      <sheetData sheetId="4" refreshError="1"/>
      <sheetData sheetId="5">
        <row r="1">
          <cell r="AO1" t="str">
            <v>00 基礎分野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s>
    <sheetDataSet>
      <sheetData sheetId="0" refreshError="1"/>
      <sheetData sheetId="1"/>
      <sheetData sheetId="2"/>
      <sheetData sheetId="3" refreshError="1"/>
      <sheetData sheetId="4" refreshError="1"/>
      <sheetData sheetId="5">
        <row r="1">
          <cell r="AO1" t="str">
            <v>00 基礎分野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代表者氏名・役員一覧"/>
      <sheetName val="様式5"/>
      <sheetName val="様式6 "/>
      <sheetName val="様式6（記入例）"/>
      <sheetName val="様式7の1"/>
      <sheetName val="様式7の3"/>
      <sheetName val="様式8"/>
      <sheetName val="様式9 "/>
      <sheetName val="様式10"/>
      <sheetName val="様式12"/>
      <sheetName val="様式13の１"/>
      <sheetName val="様式13の２(自己評価)"/>
      <sheetName val="様式14 "/>
      <sheetName val="局案内"/>
      <sheetName val="様式15の１"/>
      <sheetName val="様式15の２"/>
      <sheetName val="様式16の２"/>
      <sheetName val="様式17"/>
      <sheetName val="様式18"/>
      <sheetName val="登録用"/>
    </sheetNames>
    <sheetDataSet>
      <sheetData sheetId="0"/>
      <sheetData sheetId="1"/>
      <sheetData sheetId="2"/>
      <sheetData sheetId="3"/>
      <sheetData sheetId="4"/>
      <sheetData sheetId="5"/>
      <sheetData sheetId="6">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その他の分野</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代表者氏名・役員一覧"/>
      <sheetName val="様式5"/>
      <sheetName val="様式５添付"/>
      <sheetName val="様式6 "/>
      <sheetName val="様式6（記入例）"/>
      <sheetName val="様式7の1"/>
      <sheetName val="様式7の3"/>
      <sheetName val="様式8"/>
      <sheetName val="様式9"/>
      <sheetName val="様式10"/>
      <sheetName val="様式12"/>
      <sheetName val="様式13の１"/>
      <sheetName val="様式13の２(自己評価)"/>
      <sheetName val="様式14 "/>
      <sheetName val="局案内"/>
      <sheetName val="様式15の１"/>
      <sheetName val="様式15の２"/>
      <sheetName val="様式16の２"/>
      <sheetName val="様式17"/>
      <sheetName val="様式18"/>
      <sheetName val="登録用"/>
    </sheetNames>
    <sheetDataSet>
      <sheetData sheetId="0"/>
      <sheetData sheetId="1">
        <row r="11">
          <cell r="L11"/>
        </row>
      </sheetData>
      <sheetData sheetId="2"/>
      <sheetData sheetId="3"/>
      <sheetData sheetId="4"/>
      <sheetData sheetId="5"/>
      <sheetData sheetId="6">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その他の分野</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4.xml"/><Relationship Id="rId1" Type="http://schemas.openxmlformats.org/officeDocument/2006/relationships/printerSettings" Target="../printerSettings/printerSettings20.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26.bin"/><Relationship Id="rId4"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0.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1.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3.xml"/><Relationship Id="rId1" Type="http://schemas.openxmlformats.org/officeDocument/2006/relationships/printerSettings" Target="../printerSettings/printerSettings30.bin"/><Relationship Id="rId4"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4.xml"/><Relationship Id="rId1" Type="http://schemas.openxmlformats.org/officeDocument/2006/relationships/printerSettings" Target="../printerSettings/printerSettings31.bin"/><Relationship Id="rId4"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31"/>
  <sheetViews>
    <sheetView view="pageBreakPreview" topLeftCell="A19" zoomScale="50" zoomScaleNormal="51" zoomScaleSheetLayoutView="50" zoomScalePageLayoutView="68" workbookViewId="0">
      <selection activeCell="C27" sqref="C27:E27"/>
    </sheetView>
  </sheetViews>
  <sheetFormatPr defaultRowHeight="13.5"/>
  <cols>
    <col min="1" max="1" width="4.875" style="4" customWidth="1"/>
    <col min="2" max="2" width="17.5" style="4" customWidth="1"/>
    <col min="3" max="4" width="33.625" style="4" customWidth="1"/>
    <col min="5" max="5" width="75.625" style="4" customWidth="1"/>
    <col min="6" max="6" width="56.25" style="703" customWidth="1"/>
    <col min="7" max="8" width="15.75" style="4" customWidth="1"/>
    <col min="9" max="16384" width="9" style="4"/>
  </cols>
  <sheetData>
    <row r="1" spans="1:13" s="2" customFormat="1" ht="32.25" customHeight="1">
      <c r="A1" s="1330" t="s">
        <v>1192</v>
      </c>
      <c r="B1" s="1330"/>
      <c r="C1" s="1330"/>
      <c r="D1" s="1330"/>
      <c r="E1" s="1330"/>
      <c r="F1" s="1330"/>
      <c r="G1" s="1330"/>
      <c r="H1" s="1330"/>
      <c r="I1" s="704"/>
      <c r="J1" s="704"/>
      <c r="K1" s="1"/>
      <c r="L1" s="1"/>
      <c r="M1" s="1"/>
    </row>
    <row r="2" spans="1:13" s="2" customFormat="1" ht="21" customHeight="1">
      <c r="B2" s="3"/>
      <c r="C2" s="3"/>
      <c r="D2" s="3"/>
      <c r="E2"/>
      <c r="F2" s="700"/>
      <c r="G2" s="3"/>
      <c r="H2" s="3"/>
    </row>
    <row r="3" spans="1:13" s="2" customFormat="1" ht="18" customHeight="1">
      <c r="A3" s="707" t="s">
        <v>0</v>
      </c>
      <c r="B3" s="705"/>
      <c r="C3" s="1331" t="str">
        <f>IF(様式1!L11="","",様式1!L11)</f>
        <v/>
      </c>
      <c r="D3" s="1331"/>
      <c r="E3" s="1331"/>
      <c r="F3" s="701"/>
      <c r="G3" s="3"/>
      <c r="H3" s="3"/>
    </row>
    <row r="4" spans="1:13" s="2" customFormat="1" ht="6.75" customHeight="1">
      <c r="A4" s="708"/>
      <c r="B4" s="706"/>
      <c r="C4" s="3"/>
      <c r="D4" s="3"/>
      <c r="F4" s="3"/>
      <c r="G4" s="3"/>
      <c r="H4" s="3"/>
    </row>
    <row r="5" spans="1:13" s="2" customFormat="1" ht="18" customHeight="1">
      <c r="A5" s="707" t="s">
        <v>1</v>
      </c>
      <c r="B5" s="705"/>
      <c r="C5" s="1332" t="str">
        <f>IF(様式1!O3="","",様式1!O3)</f>
        <v/>
      </c>
      <c r="D5" s="1332"/>
      <c r="E5" s="1332"/>
      <c r="F5" s="702"/>
      <c r="G5" s="3"/>
      <c r="H5" s="3"/>
    </row>
    <row r="6" spans="1:13" s="2" customFormat="1" ht="9.9499999999999993" customHeight="1">
      <c r="B6" s="3"/>
      <c r="C6" s="3"/>
      <c r="D6" s="3"/>
      <c r="F6" s="3"/>
      <c r="G6" s="3"/>
      <c r="H6" s="3"/>
    </row>
    <row r="7" spans="1:13" ht="48.75" customHeight="1">
      <c r="A7" s="714" t="s">
        <v>992</v>
      </c>
      <c r="B7" s="715" t="s">
        <v>2</v>
      </c>
      <c r="C7" s="1333" t="s">
        <v>3</v>
      </c>
      <c r="D7" s="1334"/>
      <c r="E7" s="1335"/>
      <c r="F7" s="716" t="s">
        <v>1129</v>
      </c>
      <c r="G7" s="715" t="s">
        <v>4</v>
      </c>
      <c r="H7" s="715" t="s">
        <v>5</v>
      </c>
    </row>
    <row r="8" spans="1:13" ht="24" customHeight="1">
      <c r="A8" s="709">
        <v>1</v>
      </c>
      <c r="B8" s="709" t="s">
        <v>6</v>
      </c>
      <c r="C8" s="1336" t="s">
        <v>7</v>
      </c>
      <c r="D8" s="1337"/>
      <c r="E8" s="1338"/>
      <c r="F8" s="720" t="s">
        <v>1131</v>
      </c>
      <c r="G8" s="794"/>
      <c r="H8" s="796"/>
    </row>
    <row r="9" spans="1:13" ht="24" customHeight="1">
      <c r="A9" s="709">
        <v>2</v>
      </c>
      <c r="B9" s="709" t="s">
        <v>993</v>
      </c>
      <c r="C9" s="1327" t="s">
        <v>1130</v>
      </c>
      <c r="D9" s="1328"/>
      <c r="E9" s="1329"/>
      <c r="F9" s="720" t="s">
        <v>1131</v>
      </c>
      <c r="G9" s="794"/>
      <c r="H9" s="796"/>
    </row>
    <row r="10" spans="1:13" ht="312.75" customHeight="1">
      <c r="A10" s="709">
        <v>3</v>
      </c>
      <c r="B10" s="709" t="s">
        <v>994</v>
      </c>
      <c r="C10" s="1342" t="s">
        <v>1342</v>
      </c>
      <c r="D10" s="1343"/>
      <c r="E10" s="1344"/>
      <c r="F10" s="720" t="s">
        <v>1131</v>
      </c>
      <c r="G10" s="794"/>
      <c r="H10" s="797"/>
    </row>
    <row r="11" spans="1:13" ht="342" customHeight="1">
      <c r="A11" s="709">
        <v>4</v>
      </c>
      <c r="B11" s="709" t="s">
        <v>995</v>
      </c>
      <c r="C11" s="1339" t="s">
        <v>1194</v>
      </c>
      <c r="D11" s="1340"/>
      <c r="E11" s="1341"/>
      <c r="F11" s="720" t="s">
        <v>1131</v>
      </c>
      <c r="G11" s="794"/>
      <c r="H11" s="797"/>
    </row>
    <row r="12" spans="1:13" ht="210.75" customHeight="1">
      <c r="A12" s="709">
        <v>5</v>
      </c>
      <c r="B12" s="710" t="s">
        <v>996</v>
      </c>
      <c r="C12" s="1342" t="s">
        <v>1512</v>
      </c>
      <c r="D12" s="1345"/>
      <c r="E12" s="1346"/>
      <c r="F12" s="720" t="s">
        <v>1131</v>
      </c>
      <c r="G12" s="794"/>
      <c r="H12" s="796"/>
    </row>
    <row r="13" spans="1:13" ht="24.75" customHeight="1">
      <c r="A13" s="709">
        <v>6</v>
      </c>
      <c r="B13" s="711" t="s">
        <v>997</v>
      </c>
      <c r="C13" s="1336" t="s">
        <v>998</v>
      </c>
      <c r="D13" s="1337"/>
      <c r="E13" s="1338"/>
      <c r="F13" s="720" t="s">
        <v>1131</v>
      </c>
      <c r="G13" s="794"/>
      <c r="H13" s="796"/>
    </row>
    <row r="14" spans="1:13" ht="123.75" customHeight="1">
      <c r="A14" s="709">
        <v>7</v>
      </c>
      <c r="B14" s="709" t="s">
        <v>9</v>
      </c>
      <c r="C14" s="1339" t="s">
        <v>1135</v>
      </c>
      <c r="D14" s="1340"/>
      <c r="E14" s="1341"/>
      <c r="F14" s="720" t="s">
        <v>1131</v>
      </c>
      <c r="G14" s="794"/>
      <c r="H14" s="796"/>
    </row>
    <row r="15" spans="1:13" s="867" customFormat="1" ht="162.75" customHeight="1">
      <c r="A15" s="717">
        <v>8</v>
      </c>
      <c r="B15" s="717" t="s">
        <v>978</v>
      </c>
      <c r="C15" s="1347" t="s">
        <v>1136</v>
      </c>
      <c r="D15" s="1348"/>
      <c r="E15" s="1349"/>
      <c r="F15" s="719" t="s">
        <v>1186</v>
      </c>
      <c r="G15" s="794"/>
      <c r="H15" s="798"/>
    </row>
    <row r="16" spans="1:13" ht="74.25" customHeight="1">
      <c r="A16" s="709">
        <v>9</v>
      </c>
      <c r="B16" s="709" t="s">
        <v>999</v>
      </c>
      <c r="C16" s="1336" t="s">
        <v>10</v>
      </c>
      <c r="D16" s="1337"/>
      <c r="E16" s="1338"/>
      <c r="F16" s="721" t="s">
        <v>1131</v>
      </c>
      <c r="G16" s="794"/>
      <c r="H16" s="798"/>
    </row>
    <row r="17" spans="1:9" ht="183" customHeight="1">
      <c r="A17" s="709">
        <v>10</v>
      </c>
      <c r="B17" s="709" t="s">
        <v>1000</v>
      </c>
      <c r="C17" s="1339" t="s">
        <v>1341</v>
      </c>
      <c r="D17" s="1340"/>
      <c r="E17" s="1341"/>
      <c r="F17" s="720" t="s">
        <v>1131</v>
      </c>
      <c r="G17" s="794"/>
      <c r="H17" s="799"/>
    </row>
    <row r="18" spans="1:9" s="867" customFormat="1" ht="106.5" customHeight="1">
      <c r="A18" s="717">
        <v>11</v>
      </c>
      <c r="B18" s="717" t="s">
        <v>1001</v>
      </c>
      <c r="C18" s="1350" t="s">
        <v>1002</v>
      </c>
      <c r="D18" s="1351"/>
      <c r="E18" s="1352"/>
      <c r="F18" s="719" t="s">
        <v>1187</v>
      </c>
      <c r="G18" s="794"/>
      <c r="H18" s="799"/>
    </row>
    <row r="19" spans="1:9" s="867" customFormat="1" ht="106.5" customHeight="1">
      <c r="A19" s="717">
        <v>12</v>
      </c>
      <c r="B19" s="717" t="s">
        <v>1003</v>
      </c>
      <c r="C19" s="1350" t="s">
        <v>11</v>
      </c>
      <c r="D19" s="1351"/>
      <c r="E19" s="1352"/>
      <c r="F19" s="719" t="s">
        <v>1187</v>
      </c>
      <c r="G19" s="794"/>
      <c r="H19" s="799"/>
    </row>
    <row r="20" spans="1:9" ht="24" customHeight="1">
      <c r="A20" s="709">
        <v>13</v>
      </c>
      <c r="B20" s="709" t="s">
        <v>808</v>
      </c>
      <c r="C20" s="1339" t="s">
        <v>521</v>
      </c>
      <c r="D20" s="1340"/>
      <c r="E20" s="1341"/>
      <c r="F20" s="720" t="s">
        <v>1131</v>
      </c>
      <c r="G20" s="794"/>
      <c r="H20" s="800"/>
    </row>
    <row r="21" spans="1:9" ht="24" customHeight="1">
      <c r="A21" s="709">
        <v>14</v>
      </c>
      <c r="B21" s="709" t="s">
        <v>809</v>
      </c>
      <c r="C21" s="1339" t="s">
        <v>1004</v>
      </c>
      <c r="D21" s="1340"/>
      <c r="E21" s="1341"/>
      <c r="F21" s="720" t="s">
        <v>1131</v>
      </c>
      <c r="G21" s="794"/>
      <c r="H21" s="800"/>
    </row>
    <row r="22" spans="1:9" ht="24" customHeight="1">
      <c r="A22" s="709">
        <v>15</v>
      </c>
      <c r="B22" s="712" t="s">
        <v>1005</v>
      </c>
      <c r="C22" s="1336" t="s">
        <v>12</v>
      </c>
      <c r="D22" s="1337"/>
      <c r="E22" s="1338"/>
      <c r="F22" s="720" t="s">
        <v>1131</v>
      </c>
      <c r="G22" s="794"/>
      <c r="H22" s="800"/>
    </row>
    <row r="23" spans="1:9" s="5" customFormat="1" ht="161.25" customHeight="1">
      <c r="A23" s="717">
        <v>16</v>
      </c>
      <c r="B23" s="802" t="s">
        <v>1005</v>
      </c>
      <c r="C23" s="1355" t="s">
        <v>1137</v>
      </c>
      <c r="D23" s="1356"/>
      <c r="E23" s="1357"/>
      <c r="F23" s="803" t="s">
        <v>1188</v>
      </c>
      <c r="G23" s="794"/>
      <c r="H23" s="801"/>
    </row>
    <row r="24" spans="1:9" s="868" customFormat="1" ht="152.25" customHeight="1">
      <c r="A24" s="717">
        <v>17</v>
      </c>
      <c r="B24" s="718" t="s">
        <v>810</v>
      </c>
      <c r="C24" s="1358" t="s">
        <v>1529</v>
      </c>
      <c r="D24" s="1359"/>
      <c r="E24" s="1360"/>
      <c r="F24" s="719" t="s">
        <v>1189</v>
      </c>
      <c r="G24" s="794"/>
      <c r="H24" s="801"/>
    </row>
    <row r="25" spans="1:9" ht="242.25" customHeight="1">
      <c r="A25" s="709">
        <v>18</v>
      </c>
      <c r="B25" s="713" t="s">
        <v>811</v>
      </c>
      <c r="C25" s="1361" t="s">
        <v>1531</v>
      </c>
      <c r="D25" s="1362"/>
      <c r="E25" s="1363"/>
      <c r="F25" s="722" t="s">
        <v>1132</v>
      </c>
      <c r="G25" s="794"/>
      <c r="H25" s="801"/>
    </row>
    <row r="26" spans="1:9" ht="242.25" customHeight="1">
      <c r="A26" s="709">
        <v>19</v>
      </c>
      <c r="B26" s="713" t="s">
        <v>812</v>
      </c>
      <c r="C26" s="1361" t="s">
        <v>1532</v>
      </c>
      <c r="D26" s="1362"/>
      <c r="E26" s="1363"/>
      <c r="F26" s="722" t="s">
        <v>1133</v>
      </c>
      <c r="G26" s="794"/>
      <c r="H26" s="801"/>
    </row>
    <row r="27" spans="1:9" s="867" customFormat="1" ht="162" customHeight="1">
      <c r="A27" s="717">
        <v>20</v>
      </c>
      <c r="B27" s="718" t="s">
        <v>813</v>
      </c>
      <c r="C27" s="1347" t="s">
        <v>1138</v>
      </c>
      <c r="D27" s="1348"/>
      <c r="E27" s="1349"/>
      <c r="F27" s="719" t="s">
        <v>1193</v>
      </c>
      <c r="G27" s="794"/>
      <c r="H27" s="800"/>
    </row>
    <row r="28" spans="1:9" s="868" customFormat="1" ht="162" customHeight="1">
      <c r="A28" s="717">
        <v>21</v>
      </c>
      <c r="B28" s="718" t="s">
        <v>814</v>
      </c>
      <c r="C28" s="1350" t="s">
        <v>13</v>
      </c>
      <c r="D28" s="1351"/>
      <c r="E28" s="1352"/>
      <c r="F28" s="719" t="s">
        <v>1190</v>
      </c>
      <c r="G28" s="794"/>
      <c r="H28" s="801"/>
    </row>
    <row r="29" spans="1:9" s="868" customFormat="1" ht="110.25" customHeight="1">
      <c r="A29" s="717">
        <v>22</v>
      </c>
      <c r="B29" s="718" t="s">
        <v>815</v>
      </c>
      <c r="C29" s="1347" t="s">
        <v>1134</v>
      </c>
      <c r="D29" s="1348"/>
      <c r="E29" s="1349"/>
      <c r="F29" s="719" t="s">
        <v>1191</v>
      </c>
      <c r="G29" s="794"/>
      <c r="H29" s="801"/>
      <c r="I29" s="867"/>
    </row>
    <row r="30" spans="1:9" ht="44.25" customHeight="1">
      <c r="A30" s="1353" t="s">
        <v>1140</v>
      </c>
      <c r="B30" s="1353"/>
      <c r="C30" s="1353"/>
      <c r="D30" s="1353"/>
      <c r="E30" s="1353"/>
      <c r="F30" s="1353"/>
      <c r="G30" s="1353"/>
      <c r="H30" s="1353"/>
    </row>
    <row r="31" spans="1:9" ht="44.25" customHeight="1">
      <c r="A31" s="1354" t="s">
        <v>1139</v>
      </c>
      <c r="B31" s="1354"/>
      <c r="C31" s="1354"/>
      <c r="D31" s="1354"/>
      <c r="E31" s="1354"/>
      <c r="F31" s="1354"/>
      <c r="G31" s="1354"/>
      <c r="H31" s="1354"/>
    </row>
  </sheetData>
  <mergeCells count="28">
    <mergeCell ref="C28:E28"/>
    <mergeCell ref="C29:E29"/>
    <mergeCell ref="A30:H30"/>
    <mergeCell ref="A31:H31"/>
    <mergeCell ref="C22:E22"/>
    <mergeCell ref="C23:E23"/>
    <mergeCell ref="C24:E24"/>
    <mergeCell ref="C25:E25"/>
    <mergeCell ref="C26:E26"/>
    <mergeCell ref="C27:E27"/>
    <mergeCell ref="C21:E21"/>
    <mergeCell ref="C10:E10"/>
    <mergeCell ref="C11:E11"/>
    <mergeCell ref="C12:E12"/>
    <mergeCell ref="C13:E13"/>
    <mergeCell ref="C14:E14"/>
    <mergeCell ref="C15:E15"/>
    <mergeCell ref="C16:E16"/>
    <mergeCell ref="C17:E17"/>
    <mergeCell ref="C18:E18"/>
    <mergeCell ref="C19:E19"/>
    <mergeCell ref="C20:E20"/>
    <mergeCell ref="C9:E9"/>
    <mergeCell ref="A1:H1"/>
    <mergeCell ref="C3:E3"/>
    <mergeCell ref="C5:E5"/>
    <mergeCell ref="C7:E7"/>
    <mergeCell ref="C8:E8"/>
  </mergeCells>
  <phoneticPr fontId="10"/>
  <conditionalFormatting sqref="G8:G14 G16:G17 G20:G22 G25:G26">
    <cfRule type="containsBlanks" dxfId="417" priority="2">
      <formula>LEN(TRIM(G8))=0</formula>
    </cfRule>
  </conditionalFormatting>
  <conditionalFormatting sqref="G15 G18:G19 G23:G24 G27:G29">
    <cfRule type="containsBlanks" dxfId="416" priority="1">
      <formula>LEN(TRIM(G15))=0</formula>
    </cfRule>
  </conditionalFormatting>
  <printOptions horizontalCentered="1"/>
  <pageMargins left="0.43307086614173229" right="0.43307086614173229" top="0.39370078740157483" bottom="0.39370078740157483" header="0" footer="0.19685039370078741"/>
  <pageSetup paperSize="9" scale="26" orientation="portrait" horizontalDpi="300" verticalDpi="300" r:id="rId1"/>
  <headerFooter scaleWithDoc="0">
    <oddFooter>&amp;R&amp;10（令和6年4月1日以降に申請する訓練科から適用）</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sheetPr>
  <dimension ref="A1:F46"/>
  <sheetViews>
    <sheetView view="pageBreakPreview" topLeftCell="A31" zoomScale="69" zoomScaleNormal="69" zoomScaleSheetLayoutView="69" workbookViewId="0">
      <selection sqref="A1:H1"/>
    </sheetView>
  </sheetViews>
  <sheetFormatPr defaultRowHeight="13.5"/>
  <cols>
    <col min="1" max="1" width="12.625" style="879" customWidth="1"/>
    <col min="2" max="2" width="16.625" style="879" customWidth="1"/>
    <col min="3" max="3" width="32.625" style="879" customWidth="1"/>
    <col min="4" max="4" width="247.875" style="878" customWidth="1"/>
    <col min="5" max="5" width="18.25" style="879" customWidth="1"/>
    <col min="6" max="16384" width="9" style="879"/>
  </cols>
  <sheetData>
    <row r="1" spans="1:6" ht="63" customHeight="1" thickBot="1">
      <c r="A1" s="876" t="s">
        <v>1308</v>
      </c>
      <c r="B1" s="877"/>
      <c r="C1" s="877"/>
      <c r="D1" s="2032" t="s">
        <v>1309</v>
      </c>
      <c r="E1" s="2032"/>
      <c r="F1" s="880" t="s">
        <v>1202</v>
      </c>
    </row>
    <row r="2" spans="1:6" ht="66.75" customHeight="1" thickBot="1">
      <c r="A2" s="897" t="s">
        <v>1203</v>
      </c>
      <c r="B2" s="898" t="s">
        <v>1204</v>
      </c>
      <c r="C2" s="899" t="s">
        <v>1205</v>
      </c>
      <c r="D2" s="900" t="s">
        <v>1206</v>
      </c>
      <c r="E2" s="901" t="s">
        <v>1207</v>
      </c>
    </row>
    <row r="3" spans="1:6" ht="23.25" customHeight="1">
      <c r="A3" s="2033" t="s">
        <v>1208</v>
      </c>
      <c r="B3" s="2027" t="s">
        <v>1209</v>
      </c>
      <c r="C3" s="881" t="s">
        <v>1210</v>
      </c>
      <c r="D3" s="882" t="s">
        <v>1211</v>
      </c>
      <c r="E3" s="883"/>
    </row>
    <row r="4" spans="1:6" ht="19.5">
      <c r="A4" s="2034"/>
      <c r="B4" s="2028"/>
      <c r="C4" s="884" t="s">
        <v>1212</v>
      </c>
      <c r="D4" s="885" t="s">
        <v>1213</v>
      </c>
      <c r="E4" s="886"/>
    </row>
    <row r="5" spans="1:6" ht="23.25" customHeight="1">
      <c r="A5" s="2034"/>
      <c r="B5" s="2028"/>
      <c r="C5" s="884" t="s">
        <v>1214</v>
      </c>
      <c r="D5" s="885" t="s">
        <v>1215</v>
      </c>
      <c r="E5" s="886"/>
    </row>
    <row r="6" spans="1:6" ht="23.25" customHeight="1">
      <c r="A6" s="2034"/>
      <c r="B6" s="2028"/>
      <c r="C6" s="884" t="s">
        <v>1216</v>
      </c>
      <c r="D6" s="885" t="s">
        <v>1217</v>
      </c>
      <c r="E6" s="886"/>
    </row>
    <row r="7" spans="1:6" ht="23.25" customHeight="1">
      <c r="A7" s="2034"/>
      <c r="B7" s="2028"/>
      <c r="C7" s="884" t="s">
        <v>1218</v>
      </c>
      <c r="D7" s="885" t="s">
        <v>1219</v>
      </c>
      <c r="E7" s="886"/>
    </row>
    <row r="8" spans="1:6" ht="23.25" customHeight="1">
      <c r="A8" s="2034"/>
      <c r="B8" s="2029"/>
      <c r="C8" s="884" t="s">
        <v>1220</v>
      </c>
      <c r="D8" s="885" t="s">
        <v>1221</v>
      </c>
      <c r="E8" s="886"/>
    </row>
    <row r="9" spans="1:6" ht="23.25" customHeight="1">
      <c r="A9" s="2034"/>
      <c r="B9" s="2030" t="s">
        <v>1222</v>
      </c>
      <c r="C9" s="887" t="s">
        <v>1223</v>
      </c>
      <c r="D9" s="888" t="s">
        <v>1224</v>
      </c>
      <c r="E9" s="889"/>
    </row>
    <row r="10" spans="1:6" ht="23.25" customHeight="1">
      <c r="A10" s="2034"/>
      <c r="B10" s="2028"/>
      <c r="C10" s="884" t="s">
        <v>1225</v>
      </c>
      <c r="D10" s="885" t="s">
        <v>1226</v>
      </c>
      <c r="E10" s="886"/>
    </row>
    <row r="11" spans="1:6" ht="53.25" customHeight="1">
      <c r="A11" s="2034"/>
      <c r="B11" s="2028"/>
      <c r="C11" s="884" t="s">
        <v>1227</v>
      </c>
      <c r="D11" s="885" t="s">
        <v>1228</v>
      </c>
      <c r="E11" s="886"/>
    </row>
    <row r="12" spans="1:6" ht="23.25" customHeight="1">
      <c r="A12" s="2034"/>
      <c r="B12" s="2028"/>
      <c r="C12" s="884" t="s">
        <v>1229</v>
      </c>
      <c r="D12" s="885" t="s">
        <v>1230</v>
      </c>
      <c r="E12" s="886"/>
    </row>
    <row r="13" spans="1:6" ht="23.25" customHeight="1">
      <c r="A13" s="2034"/>
      <c r="B13" s="2028"/>
      <c r="C13" s="884" t="s">
        <v>1231</v>
      </c>
      <c r="D13" s="885" t="s">
        <v>1232</v>
      </c>
      <c r="E13" s="886"/>
    </row>
    <row r="14" spans="1:6" ht="23.25" customHeight="1">
      <c r="A14" s="2034"/>
      <c r="B14" s="2029"/>
      <c r="C14" s="884" t="s">
        <v>1233</v>
      </c>
      <c r="D14" s="885" t="s">
        <v>1234</v>
      </c>
      <c r="E14" s="886"/>
    </row>
    <row r="15" spans="1:6" ht="24.75" customHeight="1">
      <c r="A15" s="2034"/>
      <c r="B15" s="2030" t="s">
        <v>1235</v>
      </c>
      <c r="C15" s="887" t="s">
        <v>1236</v>
      </c>
      <c r="D15" s="888" t="s">
        <v>1237</v>
      </c>
      <c r="E15" s="889"/>
    </row>
    <row r="16" spans="1:6" ht="45.75" customHeight="1">
      <c r="A16" s="2034"/>
      <c r="B16" s="2028"/>
      <c r="C16" s="884" t="s">
        <v>1238</v>
      </c>
      <c r="D16" s="885" t="s">
        <v>1239</v>
      </c>
      <c r="E16" s="886"/>
    </row>
    <row r="17" spans="1:5" ht="45.75" customHeight="1">
      <c r="A17" s="2034"/>
      <c r="B17" s="2028"/>
      <c r="C17" s="884" t="s">
        <v>1240</v>
      </c>
      <c r="D17" s="885" t="s">
        <v>1241</v>
      </c>
      <c r="E17" s="886"/>
    </row>
    <row r="18" spans="1:5" ht="24" customHeight="1">
      <c r="A18" s="2034"/>
      <c r="B18" s="2028"/>
      <c r="C18" s="884" t="s">
        <v>1242</v>
      </c>
      <c r="D18" s="885" t="s">
        <v>1243</v>
      </c>
      <c r="E18" s="886"/>
    </row>
    <row r="19" spans="1:5" ht="24" customHeight="1" thickBot="1">
      <c r="A19" s="2035"/>
      <c r="B19" s="2031"/>
      <c r="C19" s="884" t="s">
        <v>1244</v>
      </c>
      <c r="D19" s="885" t="s">
        <v>1245</v>
      </c>
      <c r="E19" s="886"/>
    </row>
    <row r="20" spans="1:5" ht="24" customHeight="1">
      <c r="A20" s="2024" t="s">
        <v>1246</v>
      </c>
      <c r="B20" s="2027" t="s">
        <v>1247</v>
      </c>
      <c r="C20" s="890" t="s">
        <v>1248</v>
      </c>
      <c r="D20" s="891" t="s">
        <v>1249</v>
      </c>
      <c r="E20" s="892"/>
    </row>
    <row r="21" spans="1:5" ht="24" customHeight="1">
      <c r="A21" s="2025"/>
      <c r="B21" s="2028"/>
      <c r="C21" s="884" t="s">
        <v>1250</v>
      </c>
      <c r="D21" s="885" t="s">
        <v>1251</v>
      </c>
      <c r="E21" s="886"/>
    </row>
    <row r="22" spans="1:5" ht="45.75" customHeight="1">
      <c r="A22" s="2025"/>
      <c r="B22" s="2029"/>
      <c r="C22" s="884" t="s">
        <v>1252</v>
      </c>
      <c r="D22" s="885" t="s">
        <v>1253</v>
      </c>
      <c r="E22" s="886"/>
    </row>
    <row r="23" spans="1:5" ht="71.25" customHeight="1">
      <c r="A23" s="2025"/>
      <c r="B23" s="2030" t="s">
        <v>1254</v>
      </c>
      <c r="C23" s="887" t="s">
        <v>1255</v>
      </c>
      <c r="D23" s="888" t="s">
        <v>1256</v>
      </c>
      <c r="E23" s="889"/>
    </row>
    <row r="24" spans="1:5" ht="23.25" customHeight="1">
      <c r="A24" s="2025"/>
      <c r="B24" s="2029"/>
      <c r="C24" s="884" t="s">
        <v>1257</v>
      </c>
      <c r="D24" s="885" t="s">
        <v>1258</v>
      </c>
      <c r="E24" s="886"/>
    </row>
    <row r="25" spans="1:5" ht="23.25" customHeight="1">
      <c r="A25" s="2025"/>
      <c r="B25" s="2030" t="s">
        <v>1259</v>
      </c>
      <c r="C25" s="887" t="s">
        <v>1260</v>
      </c>
      <c r="D25" s="888" t="s">
        <v>1261</v>
      </c>
      <c r="E25" s="889"/>
    </row>
    <row r="26" spans="1:5" ht="45" customHeight="1" thickBot="1">
      <c r="A26" s="2026"/>
      <c r="B26" s="2031"/>
      <c r="C26" s="884" t="s">
        <v>1262</v>
      </c>
      <c r="D26" s="885" t="s">
        <v>1310</v>
      </c>
      <c r="E26" s="886"/>
    </row>
    <row r="27" spans="1:5" ht="23.25" customHeight="1">
      <c r="A27" s="2024" t="s">
        <v>1263</v>
      </c>
      <c r="B27" s="2027" t="s">
        <v>1264</v>
      </c>
      <c r="C27" s="890" t="s">
        <v>1265</v>
      </c>
      <c r="D27" s="891" t="s">
        <v>1266</v>
      </c>
      <c r="E27" s="892"/>
    </row>
    <row r="28" spans="1:5" ht="23.25" customHeight="1">
      <c r="A28" s="2025"/>
      <c r="B28" s="2028"/>
      <c r="C28" s="884" t="s">
        <v>1267</v>
      </c>
      <c r="D28" s="885" t="s">
        <v>1313</v>
      </c>
      <c r="E28" s="886"/>
    </row>
    <row r="29" spans="1:5" ht="23.25" customHeight="1">
      <c r="A29" s="2025"/>
      <c r="B29" s="2028"/>
      <c r="C29" s="884" t="s">
        <v>1268</v>
      </c>
      <c r="D29" s="885" t="s">
        <v>1269</v>
      </c>
      <c r="E29" s="886"/>
    </row>
    <row r="30" spans="1:5" ht="23.25" customHeight="1">
      <c r="A30" s="2025"/>
      <c r="B30" s="2028"/>
      <c r="C30" s="884" t="s">
        <v>1270</v>
      </c>
      <c r="D30" s="885" t="s">
        <v>1271</v>
      </c>
      <c r="E30" s="886"/>
    </row>
    <row r="31" spans="1:5" ht="23.25" customHeight="1">
      <c r="A31" s="2025"/>
      <c r="B31" s="2028"/>
      <c r="C31" s="884" t="s">
        <v>1272</v>
      </c>
      <c r="D31" s="885" t="s">
        <v>1273</v>
      </c>
      <c r="E31" s="886"/>
    </row>
    <row r="32" spans="1:5" ht="23.25" customHeight="1">
      <c r="A32" s="2025"/>
      <c r="B32" s="2028"/>
      <c r="C32" s="884" t="s">
        <v>1274</v>
      </c>
      <c r="D32" s="885" t="s">
        <v>1275</v>
      </c>
      <c r="E32" s="886"/>
    </row>
    <row r="33" spans="1:5" ht="23.25" customHeight="1">
      <c r="A33" s="2025"/>
      <c r="B33" s="2028"/>
      <c r="C33" s="884" t="s">
        <v>1276</v>
      </c>
      <c r="D33" s="885" t="s">
        <v>1277</v>
      </c>
      <c r="E33" s="886"/>
    </row>
    <row r="34" spans="1:5" ht="23.25" customHeight="1">
      <c r="A34" s="2025"/>
      <c r="B34" s="2028"/>
      <c r="C34" s="884" t="s">
        <v>1278</v>
      </c>
      <c r="D34" s="885" t="s">
        <v>1279</v>
      </c>
      <c r="E34" s="886"/>
    </row>
    <row r="35" spans="1:5" ht="23.25" customHeight="1">
      <c r="A35" s="2025"/>
      <c r="B35" s="2028"/>
      <c r="C35" s="884" t="s">
        <v>1280</v>
      </c>
      <c r="D35" s="885" t="s">
        <v>1281</v>
      </c>
      <c r="E35" s="886"/>
    </row>
    <row r="36" spans="1:5" ht="23.25" customHeight="1">
      <c r="A36" s="2025"/>
      <c r="B36" s="2029"/>
      <c r="C36" s="884" t="s">
        <v>1282</v>
      </c>
      <c r="D36" s="885" t="s">
        <v>1283</v>
      </c>
      <c r="E36" s="886"/>
    </row>
    <row r="37" spans="1:5" ht="52.5" customHeight="1">
      <c r="A37" s="2025"/>
      <c r="B37" s="2030" t="s">
        <v>1284</v>
      </c>
      <c r="C37" s="887" t="s">
        <v>1285</v>
      </c>
      <c r="D37" s="888" t="s">
        <v>1286</v>
      </c>
      <c r="E37" s="889"/>
    </row>
    <row r="38" spans="1:5" ht="45.75" customHeight="1">
      <c r="A38" s="2025"/>
      <c r="B38" s="2028"/>
      <c r="C38" s="884" t="s">
        <v>1287</v>
      </c>
      <c r="D38" s="885" t="s">
        <v>1288</v>
      </c>
      <c r="E38" s="886"/>
    </row>
    <row r="39" spans="1:5" ht="45.75" customHeight="1" thickBot="1">
      <c r="A39" s="2026"/>
      <c r="B39" s="2031"/>
      <c r="C39" s="884" t="s">
        <v>1289</v>
      </c>
      <c r="D39" s="885" t="s">
        <v>1290</v>
      </c>
      <c r="E39" s="886"/>
    </row>
    <row r="40" spans="1:5" ht="24" customHeight="1">
      <c r="A40" s="2024" t="s">
        <v>1291</v>
      </c>
      <c r="B40" s="2027" t="s">
        <v>1292</v>
      </c>
      <c r="C40" s="890" t="s">
        <v>1293</v>
      </c>
      <c r="D40" s="891" t="s">
        <v>1294</v>
      </c>
      <c r="E40" s="892"/>
    </row>
    <row r="41" spans="1:5" ht="45.75" customHeight="1">
      <c r="A41" s="2025"/>
      <c r="B41" s="2028"/>
      <c r="C41" s="884" t="s">
        <v>1295</v>
      </c>
      <c r="D41" s="885" t="s">
        <v>1296</v>
      </c>
      <c r="E41" s="886"/>
    </row>
    <row r="42" spans="1:5" ht="24" customHeight="1">
      <c r="A42" s="2025"/>
      <c r="B42" s="2028"/>
      <c r="C42" s="884" t="s">
        <v>1297</v>
      </c>
      <c r="D42" s="885" t="s">
        <v>1298</v>
      </c>
      <c r="E42" s="886"/>
    </row>
    <row r="43" spans="1:5" ht="24" customHeight="1">
      <c r="A43" s="2025"/>
      <c r="B43" s="2029"/>
      <c r="C43" s="884" t="s">
        <v>1299</v>
      </c>
      <c r="D43" s="885" t="s">
        <v>1300</v>
      </c>
      <c r="E43" s="886"/>
    </row>
    <row r="44" spans="1:5" ht="45.75" customHeight="1">
      <c r="A44" s="2025"/>
      <c r="B44" s="2030" t="s">
        <v>1301</v>
      </c>
      <c r="C44" s="887" t="s">
        <v>1302</v>
      </c>
      <c r="D44" s="888" t="s">
        <v>1303</v>
      </c>
      <c r="E44" s="889"/>
    </row>
    <row r="45" spans="1:5" ht="53.25" customHeight="1" thickBot="1">
      <c r="A45" s="2026"/>
      <c r="B45" s="2031"/>
      <c r="C45" s="893" t="s">
        <v>1304</v>
      </c>
      <c r="D45" s="894" t="s">
        <v>1305</v>
      </c>
      <c r="E45" s="895"/>
    </row>
    <row r="46" spans="1:5" ht="19.5">
      <c r="A46" s="902"/>
      <c r="B46" s="903"/>
      <c r="C46" s="904"/>
      <c r="D46" s="903"/>
      <c r="E46" s="903"/>
    </row>
  </sheetData>
  <mergeCells count="15">
    <mergeCell ref="A20:A26"/>
    <mergeCell ref="B20:B22"/>
    <mergeCell ref="B23:B24"/>
    <mergeCell ref="B25:B26"/>
    <mergeCell ref="D1:E1"/>
    <mergeCell ref="A3:A19"/>
    <mergeCell ref="B3:B8"/>
    <mergeCell ref="B9:B14"/>
    <mergeCell ref="B15:B19"/>
    <mergeCell ref="A27:A39"/>
    <mergeCell ref="B27:B36"/>
    <mergeCell ref="B37:B39"/>
    <mergeCell ref="A40:A45"/>
    <mergeCell ref="B40:B43"/>
    <mergeCell ref="B44:B45"/>
  </mergeCells>
  <phoneticPr fontId="10"/>
  <dataValidations count="1">
    <dataValidation type="list" allowBlank="1" showInputMessage="1" showErrorMessage="1" sqref="E3:E45">
      <formula1>F$1</formula1>
    </dataValidation>
  </dataValidations>
  <pageMargins left="0.19685039370078741" right="0.19685039370078741" top="0.19685039370078741" bottom="0.19685039370078741" header="0.19685039370078741" footer="0.19685039370078741"/>
  <pageSetup paperSize="9" scale="4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31"/>
  <sheetViews>
    <sheetView zoomScaleNormal="100" zoomScaleSheetLayoutView="90" zoomScalePageLayoutView="80" workbookViewId="0">
      <selection sqref="A1:H1"/>
    </sheetView>
  </sheetViews>
  <sheetFormatPr defaultRowHeight="13.5"/>
  <cols>
    <col min="1" max="1" width="79" customWidth="1"/>
    <col min="3" max="3" width="18" customWidth="1"/>
  </cols>
  <sheetData>
    <row r="1" spans="1:3">
      <c r="C1" s="1219" t="s">
        <v>1513</v>
      </c>
    </row>
    <row r="2" spans="1:3">
      <c r="C2" s="1219"/>
    </row>
    <row r="3" spans="1:3" ht="17.25">
      <c r="A3" s="2037" t="s">
        <v>1346</v>
      </c>
      <c r="B3" s="2037"/>
      <c r="C3" s="2037"/>
    </row>
    <row r="4" spans="1:3" ht="81.75" customHeight="1" thickBot="1">
      <c r="A4" s="2038" t="s">
        <v>1514</v>
      </c>
      <c r="B4" s="2038"/>
      <c r="C4" s="2038"/>
    </row>
    <row r="5" spans="1:3" ht="59.25" customHeight="1" thickBot="1">
      <c r="A5" s="1211" t="s">
        <v>1347</v>
      </c>
      <c r="B5" s="1220" t="s">
        <v>1348</v>
      </c>
      <c r="C5" s="1221" t="s">
        <v>1360</v>
      </c>
    </row>
    <row r="6" spans="1:3" ht="17.100000000000001" customHeight="1">
      <c r="A6" s="1224" t="s">
        <v>1361</v>
      </c>
      <c r="B6" s="2039" t="s">
        <v>1349</v>
      </c>
      <c r="C6" s="2041"/>
    </row>
    <row r="7" spans="1:3" ht="30" customHeight="1" thickBot="1">
      <c r="A7" s="1225" t="s">
        <v>1362</v>
      </c>
      <c r="B7" s="2040"/>
      <c r="C7" s="2042"/>
    </row>
    <row r="8" spans="1:3" ht="17.100000000000001" customHeight="1">
      <c r="A8" s="1224" t="s">
        <v>1364</v>
      </c>
      <c r="B8" s="2039" t="s">
        <v>1349</v>
      </c>
      <c r="C8" s="2041"/>
    </row>
    <row r="9" spans="1:3" ht="30" customHeight="1" thickBot="1">
      <c r="A9" s="1225" t="s">
        <v>1363</v>
      </c>
      <c r="B9" s="2040"/>
      <c r="C9" s="2042"/>
    </row>
    <row r="10" spans="1:3" ht="17.100000000000001" customHeight="1">
      <c r="A10" s="1224" t="s">
        <v>1367</v>
      </c>
      <c r="B10" s="2039" t="s">
        <v>1349</v>
      </c>
      <c r="C10" s="2041"/>
    </row>
    <row r="11" spans="1:3" ht="30" customHeight="1" thickBot="1">
      <c r="A11" s="1225" t="s">
        <v>1365</v>
      </c>
      <c r="B11" s="2040"/>
      <c r="C11" s="2042"/>
    </row>
    <row r="12" spans="1:3" ht="17.100000000000001" customHeight="1">
      <c r="A12" s="1224" t="s">
        <v>1366</v>
      </c>
      <c r="B12" s="2039" t="s">
        <v>1349</v>
      </c>
      <c r="C12" s="2041"/>
    </row>
    <row r="13" spans="1:3" ht="30" customHeight="1" thickBot="1">
      <c r="A13" s="1225" t="s">
        <v>1368</v>
      </c>
      <c r="B13" s="2040"/>
      <c r="C13" s="2042"/>
    </row>
    <row r="14" spans="1:3" ht="17.100000000000001" customHeight="1">
      <c r="A14" s="1224" t="s">
        <v>1369</v>
      </c>
      <c r="B14" s="2039" t="s">
        <v>1349</v>
      </c>
      <c r="C14" s="2041"/>
    </row>
    <row r="15" spans="1:3" ht="30" customHeight="1" thickBot="1">
      <c r="A15" s="1225" t="s">
        <v>1370</v>
      </c>
      <c r="B15" s="2040"/>
      <c r="C15" s="2042"/>
    </row>
    <row r="16" spans="1:3" ht="17.100000000000001" customHeight="1">
      <c r="A16" s="1224" t="s">
        <v>1371</v>
      </c>
      <c r="B16" s="2039" t="s">
        <v>1349</v>
      </c>
      <c r="C16" s="2041"/>
    </row>
    <row r="17" spans="1:3" ht="30" customHeight="1" thickBot="1">
      <c r="A17" s="1225" t="s">
        <v>1372</v>
      </c>
      <c r="B17" s="2040"/>
      <c r="C17" s="2042"/>
    </row>
    <row r="18" spans="1:3" ht="17.100000000000001" customHeight="1">
      <c r="A18" s="1224" t="s">
        <v>1373</v>
      </c>
      <c r="B18" s="2039" t="s">
        <v>1349</v>
      </c>
      <c r="C18" s="2041"/>
    </row>
    <row r="19" spans="1:3" ht="45" customHeight="1" thickBot="1">
      <c r="A19" s="1225" t="s">
        <v>1374</v>
      </c>
      <c r="B19" s="2040"/>
      <c r="C19" s="2042"/>
    </row>
    <row r="20" spans="1:3" ht="17.100000000000001" customHeight="1">
      <c r="A20" s="1224" t="s">
        <v>1375</v>
      </c>
      <c r="B20" s="2039" t="s">
        <v>1349</v>
      </c>
      <c r="C20" s="2041"/>
    </row>
    <row r="21" spans="1:3" ht="30" customHeight="1" thickBot="1">
      <c r="A21" s="1225" t="s">
        <v>1376</v>
      </c>
      <c r="B21" s="2040"/>
      <c r="C21" s="2042"/>
    </row>
    <row r="22" spans="1:3" ht="17.100000000000001" customHeight="1">
      <c r="A22" s="1224" t="s">
        <v>1377</v>
      </c>
      <c r="B22" s="2039" t="s">
        <v>1349</v>
      </c>
      <c r="C22" s="2041"/>
    </row>
    <row r="23" spans="1:3" ht="30" customHeight="1" thickBot="1">
      <c r="A23" s="1225" t="s">
        <v>1378</v>
      </c>
      <c r="B23" s="2040"/>
      <c r="C23" s="2042"/>
    </row>
    <row r="24" spans="1:3" ht="17.100000000000001" customHeight="1">
      <c r="A24" s="1224" t="s">
        <v>1379</v>
      </c>
      <c r="B24" s="2039" t="s">
        <v>1349</v>
      </c>
      <c r="C24" s="2041"/>
    </row>
    <row r="25" spans="1:3" ht="41.25" customHeight="1" thickBot="1">
      <c r="A25" s="1225" t="s">
        <v>1380</v>
      </c>
      <c r="B25" s="2040"/>
      <c r="C25" s="2042"/>
    </row>
    <row r="26" spans="1:3" ht="17.100000000000001" customHeight="1">
      <c r="A26" s="1224" t="s">
        <v>1381</v>
      </c>
      <c r="B26" s="2039" t="s">
        <v>1349</v>
      </c>
      <c r="C26" s="2041"/>
    </row>
    <row r="27" spans="1:3" ht="30" customHeight="1" thickBot="1">
      <c r="A27" s="1225" t="s">
        <v>1382</v>
      </c>
      <c r="B27" s="2040"/>
      <c r="C27" s="2042"/>
    </row>
    <row r="28" spans="1:3" ht="17.100000000000001" customHeight="1">
      <c r="A28" s="1222" t="s">
        <v>1350</v>
      </c>
      <c r="B28" s="2039" t="s">
        <v>1349</v>
      </c>
      <c r="C28" s="2041"/>
    </row>
    <row r="29" spans="1:3" ht="39.950000000000003" customHeight="1" thickBot="1">
      <c r="A29" s="1223"/>
      <c r="B29" s="2040"/>
      <c r="C29" s="2042"/>
    </row>
    <row r="30" spans="1:3" ht="40.5" customHeight="1">
      <c r="A30" s="2036" t="s">
        <v>1351</v>
      </c>
      <c r="B30" s="2036"/>
      <c r="C30" s="2036"/>
    </row>
    <row r="31" spans="1:3">
      <c r="A31" s="1212"/>
    </row>
  </sheetData>
  <mergeCells count="27">
    <mergeCell ref="B22:B23"/>
    <mergeCell ref="C22:C23"/>
    <mergeCell ref="B24:B25"/>
    <mergeCell ref="C24:C25"/>
    <mergeCell ref="B26:B27"/>
    <mergeCell ref="C26:C27"/>
    <mergeCell ref="C16:C17"/>
    <mergeCell ref="B18:B19"/>
    <mergeCell ref="C18:C19"/>
    <mergeCell ref="B20:B21"/>
    <mergeCell ref="C20:C21"/>
    <mergeCell ref="A30:C30"/>
    <mergeCell ref="A3:C3"/>
    <mergeCell ref="A4:C4"/>
    <mergeCell ref="B28:B29"/>
    <mergeCell ref="C28:C29"/>
    <mergeCell ref="B6:B7"/>
    <mergeCell ref="C6:C7"/>
    <mergeCell ref="B8:B9"/>
    <mergeCell ref="C8:C9"/>
    <mergeCell ref="B10:B11"/>
    <mergeCell ref="C10:C11"/>
    <mergeCell ref="B12:B13"/>
    <mergeCell ref="C12:C13"/>
    <mergeCell ref="B14:B15"/>
    <mergeCell ref="C14:C15"/>
    <mergeCell ref="B16:B17"/>
  </mergeCells>
  <phoneticPr fontId="10"/>
  <pageMargins left="0.70866141732283472" right="0.70866141732283472" top="0.74803149606299213" bottom="0.74803149606299213" header="0.31496062992125984" footer="0.31496062992125984"/>
  <pageSetup paperSize="9" scale="8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54"/>
  <sheetViews>
    <sheetView view="pageBreakPreview" topLeftCell="A7" zoomScale="70" zoomScaleNormal="69" zoomScaleSheetLayoutView="70" workbookViewId="0">
      <selection activeCell="F8" sqref="F8"/>
    </sheetView>
  </sheetViews>
  <sheetFormatPr defaultColWidth="9" defaultRowHeight="13.5"/>
  <cols>
    <col min="1" max="1" width="6.5" style="1230" customWidth="1"/>
    <col min="2" max="3" width="10.625" style="1230" customWidth="1"/>
    <col min="4" max="4" width="10.625" style="1259" customWidth="1"/>
    <col min="5" max="5" width="31.375" style="1230" customWidth="1"/>
    <col min="6" max="6" width="229.25" style="1260" customWidth="1"/>
    <col min="7" max="7" width="0.75" style="1230" customWidth="1"/>
    <col min="8" max="16384" width="9" style="1230"/>
  </cols>
  <sheetData>
    <row r="1" spans="1:7" ht="33.75" customHeight="1" thickBot="1">
      <c r="A1" s="1226" t="s">
        <v>1383</v>
      </c>
      <c r="B1" s="1227"/>
      <c r="C1" s="1227"/>
      <c r="D1" s="1227"/>
      <c r="E1" s="1227"/>
      <c r="F1" s="1228" t="s">
        <v>1511</v>
      </c>
      <c r="G1" s="1229"/>
    </row>
    <row r="2" spans="1:7" ht="59.25" thickBot="1">
      <c r="A2" s="1231" t="s">
        <v>1203</v>
      </c>
      <c r="B2" s="1232" t="s">
        <v>1204</v>
      </c>
      <c r="C2" s="1232" t="s">
        <v>1384</v>
      </c>
      <c r="D2" s="1233" t="s">
        <v>1385</v>
      </c>
      <c r="E2" s="1234" t="s">
        <v>1386</v>
      </c>
      <c r="F2" s="1235" t="s">
        <v>1387</v>
      </c>
    </row>
    <row r="3" spans="1:7" ht="39">
      <c r="A3" s="2043" t="s">
        <v>1388</v>
      </c>
      <c r="B3" s="2045" t="s">
        <v>1389</v>
      </c>
      <c r="C3" s="2048" t="s">
        <v>1390</v>
      </c>
      <c r="D3" s="2051">
        <v>1</v>
      </c>
      <c r="E3" s="1236" t="s">
        <v>1391</v>
      </c>
      <c r="F3" s="1237" t="s">
        <v>1392</v>
      </c>
    </row>
    <row r="4" spans="1:7" ht="39">
      <c r="A4" s="2044"/>
      <c r="B4" s="2046"/>
      <c r="C4" s="2049"/>
      <c r="D4" s="2052"/>
      <c r="E4" s="1238" t="s">
        <v>1393</v>
      </c>
      <c r="F4" s="1239" t="s">
        <v>1394</v>
      </c>
    </row>
    <row r="5" spans="1:7" ht="39">
      <c r="A5" s="2044"/>
      <c r="B5" s="2047"/>
      <c r="C5" s="2050"/>
      <c r="D5" s="2053"/>
      <c r="E5" s="1238" t="s">
        <v>1395</v>
      </c>
      <c r="F5" s="1239" t="s">
        <v>1396</v>
      </c>
    </row>
    <row r="6" spans="1:7" ht="39">
      <c r="A6" s="2044"/>
      <c r="B6" s="2054" t="s">
        <v>1389</v>
      </c>
      <c r="C6" s="2055" t="s">
        <v>1397</v>
      </c>
      <c r="D6" s="2056">
        <v>2</v>
      </c>
      <c r="E6" s="1240" t="s">
        <v>1398</v>
      </c>
      <c r="F6" s="1241" t="s">
        <v>1399</v>
      </c>
    </row>
    <row r="7" spans="1:7" ht="39">
      <c r="A7" s="2044"/>
      <c r="B7" s="2047"/>
      <c r="C7" s="2050"/>
      <c r="D7" s="2053"/>
      <c r="E7" s="1238" t="s">
        <v>1400</v>
      </c>
      <c r="F7" s="1239" t="s">
        <v>1401</v>
      </c>
    </row>
    <row r="8" spans="1:7" ht="39.75" thickBot="1">
      <c r="A8" s="2044"/>
      <c r="B8" s="1242" t="s">
        <v>1389</v>
      </c>
      <c r="C8" s="1243" t="s">
        <v>1402</v>
      </c>
      <c r="D8" s="1244">
        <v>3</v>
      </c>
      <c r="E8" s="1240" t="s">
        <v>1403</v>
      </c>
      <c r="F8" s="1241" t="s">
        <v>1404</v>
      </c>
    </row>
    <row r="9" spans="1:7" ht="39" customHeight="1">
      <c r="A9" s="2043" t="s">
        <v>1405</v>
      </c>
      <c r="B9" s="2058" t="s">
        <v>1406</v>
      </c>
      <c r="C9" s="2048" t="s">
        <v>1407</v>
      </c>
      <c r="D9" s="2051">
        <v>4</v>
      </c>
      <c r="E9" s="1236" t="s">
        <v>1408</v>
      </c>
      <c r="F9" s="1237" t="s">
        <v>1409</v>
      </c>
    </row>
    <row r="10" spans="1:7" ht="19.5">
      <c r="A10" s="2044"/>
      <c r="B10" s="2059"/>
      <c r="C10" s="2049"/>
      <c r="D10" s="2053"/>
      <c r="E10" s="1238" t="s">
        <v>1410</v>
      </c>
      <c r="F10" s="1239" t="s">
        <v>1411</v>
      </c>
    </row>
    <row r="11" spans="1:7" ht="39" customHeight="1">
      <c r="A11" s="2044"/>
      <c r="B11" s="2059"/>
      <c r="C11" s="2055" t="s">
        <v>1412</v>
      </c>
      <c r="D11" s="2056">
        <v>5</v>
      </c>
      <c r="E11" s="1240" t="s">
        <v>1413</v>
      </c>
      <c r="F11" s="1241" t="s">
        <v>1414</v>
      </c>
    </row>
    <row r="12" spans="1:7" ht="19.5">
      <c r="A12" s="2044"/>
      <c r="B12" s="2059"/>
      <c r="C12" s="2049"/>
      <c r="D12" s="2052"/>
      <c r="E12" s="1238" t="s">
        <v>1415</v>
      </c>
      <c r="F12" s="1239" t="s">
        <v>1416</v>
      </c>
    </row>
    <row r="13" spans="1:7" ht="19.5">
      <c r="A13" s="2044"/>
      <c r="B13" s="2059"/>
      <c r="C13" s="2049"/>
      <c r="D13" s="2053"/>
      <c r="E13" s="1238" t="s">
        <v>1417</v>
      </c>
      <c r="F13" s="1239" t="s">
        <v>1418</v>
      </c>
    </row>
    <row r="14" spans="1:7" ht="19.5" customHeight="1">
      <c r="A14" s="2044"/>
      <c r="B14" s="2059"/>
      <c r="C14" s="2055" t="s">
        <v>1419</v>
      </c>
      <c r="D14" s="2056">
        <v>6</v>
      </c>
      <c r="E14" s="1245" t="s">
        <v>1420</v>
      </c>
      <c r="F14" s="1246" t="s">
        <v>1421</v>
      </c>
    </row>
    <row r="15" spans="1:7" ht="19.5" customHeight="1">
      <c r="A15" s="2044"/>
      <c r="B15" s="2059"/>
      <c r="C15" s="2049"/>
      <c r="D15" s="2052"/>
      <c r="E15" s="1247" t="s">
        <v>1422</v>
      </c>
      <c r="F15" s="1248" t="s">
        <v>1423</v>
      </c>
    </row>
    <row r="16" spans="1:7" ht="19.5" customHeight="1">
      <c r="A16" s="2044"/>
      <c r="B16" s="2059"/>
      <c r="C16" s="2049"/>
      <c r="D16" s="2052"/>
      <c r="E16" s="1247" t="s">
        <v>1424</v>
      </c>
      <c r="F16" s="1248" t="s">
        <v>1425</v>
      </c>
    </row>
    <row r="17" spans="1:6" ht="19.5" customHeight="1">
      <c r="A17" s="2044"/>
      <c r="B17" s="2059"/>
      <c r="C17" s="2049"/>
      <c r="D17" s="2053"/>
      <c r="E17" s="1238" t="s">
        <v>1426</v>
      </c>
      <c r="F17" s="1239" t="s">
        <v>1427</v>
      </c>
    </row>
    <row r="18" spans="1:6" ht="19.5" customHeight="1">
      <c r="A18" s="2044"/>
      <c r="B18" s="2059"/>
      <c r="C18" s="2055" t="s">
        <v>1428</v>
      </c>
      <c r="D18" s="2056">
        <v>7</v>
      </c>
      <c r="E18" s="1245" t="s">
        <v>1429</v>
      </c>
      <c r="F18" s="1246" t="s">
        <v>1430</v>
      </c>
    </row>
    <row r="19" spans="1:6" ht="19.5">
      <c r="A19" s="2044"/>
      <c r="B19" s="2059"/>
      <c r="C19" s="2049"/>
      <c r="D19" s="2052"/>
      <c r="E19" s="1247" t="s">
        <v>1431</v>
      </c>
      <c r="F19" s="1248" t="s">
        <v>1432</v>
      </c>
    </row>
    <row r="20" spans="1:6" ht="19.5">
      <c r="A20" s="2044"/>
      <c r="B20" s="2060"/>
      <c r="C20" s="2049"/>
      <c r="D20" s="2053"/>
      <c r="E20" s="1247" t="s">
        <v>1433</v>
      </c>
      <c r="F20" s="1248" t="s">
        <v>1434</v>
      </c>
    </row>
    <row r="21" spans="1:6" ht="19.5" customHeight="1">
      <c r="A21" s="2044"/>
      <c r="B21" s="2061" t="s">
        <v>1435</v>
      </c>
      <c r="C21" s="2055" t="s">
        <v>1436</v>
      </c>
      <c r="D21" s="2056">
        <v>8</v>
      </c>
      <c r="E21" s="1245" t="s">
        <v>1437</v>
      </c>
      <c r="F21" s="1246" t="s">
        <v>1438</v>
      </c>
    </row>
    <row r="22" spans="1:6" ht="19.5" customHeight="1">
      <c r="A22" s="2044"/>
      <c r="B22" s="2059"/>
      <c r="C22" s="2049"/>
      <c r="D22" s="2052"/>
      <c r="E22" s="1249" t="s">
        <v>1439</v>
      </c>
      <c r="F22" s="1250" t="s">
        <v>1440</v>
      </c>
    </row>
    <row r="23" spans="1:6" ht="19.5" customHeight="1">
      <c r="A23" s="2044"/>
      <c r="B23" s="2059"/>
      <c r="C23" s="2049"/>
      <c r="D23" s="2052"/>
      <c r="E23" s="1249" t="s">
        <v>1441</v>
      </c>
      <c r="F23" s="1250" t="s">
        <v>1442</v>
      </c>
    </row>
    <row r="24" spans="1:6" ht="19.5" customHeight="1">
      <c r="A24" s="2044"/>
      <c r="B24" s="2059"/>
      <c r="C24" s="2049"/>
      <c r="D24" s="2052"/>
      <c r="E24" s="1249" t="s">
        <v>1443</v>
      </c>
      <c r="F24" s="1250" t="s">
        <v>1444</v>
      </c>
    </row>
    <row r="25" spans="1:6" ht="19.5" customHeight="1">
      <c r="A25" s="2044"/>
      <c r="B25" s="2059"/>
      <c r="C25" s="2049"/>
      <c r="D25" s="2053"/>
      <c r="E25" s="1247" t="s">
        <v>1445</v>
      </c>
      <c r="F25" s="1248" t="s">
        <v>1446</v>
      </c>
    </row>
    <row r="26" spans="1:6" ht="19.5">
      <c r="A26" s="2044"/>
      <c r="B26" s="2059"/>
      <c r="C26" s="2055" t="s">
        <v>1447</v>
      </c>
      <c r="D26" s="2056">
        <v>9</v>
      </c>
      <c r="E26" s="1245" t="s">
        <v>1448</v>
      </c>
      <c r="F26" s="1246" t="s">
        <v>1449</v>
      </c>
    </row>
    <row r="27" spans="1:6" ht="19.5">
      <c r="A27" s="2044"/>
      <c r="B27" s="2059"/>
      <c r="C27" s="2049"/>
      <c r="D27" s="2052"/>
      <c r="E27" s="1249" t="s">
        <v>1450</v>
      </c>
      <c r="F27" s="1250" t="s">
        <v>1451</v>
      </c>
    </row>
    <row r="28" spans="1:6" ht="19.5">
      <c r="A28" s="2044"/>
      <c r="B28" s="2059"/>
      <c r="C28" s="2049"/>
      <c r="D28" s="2053"/>
      <c r="E28" s="1249" t="s">
        <v>1452</v>
      </c>
      <c r="F28" s="1250" t="s">
        <v>1453</v>
      </c>
    </row>
    <row r="29" spans="1:6" ht="39" customHeight="1">
      <c r="A29" s="2044"/>
      <c r="B29" s="2059"/>
      <c r="C29" s="2055" t="s">
        <v>1454</v>
      </c>
      <c r="D29" s="2056">
        <v>10</v>
      </c>
      <c r="E29" s="1245" t="s">
        <v>1455</v>
      </c>
      <c r="F29" s="1246" t="s">
        <v>1456</v>
      </c>
    </row>
    <row r="30" spans="1:6" ht="19.5">
      <c r="A30" s="2044"/>
      <c r="B30" s="2059"/>
      <c r="C30" s="2049"/>
      <c r="D30" s="2052"/>
      <c r="E30" s="1249" t="s">
        <v>1457</v>
      </c>
      <c r="F30" s="1250" t="s">
        <v>1458</v>
      </c>
    </row>
    <row r="31" spans="1:6" ht="19.5">
      <c r="A31" s="2044"/>
      <c r="B31" s="2059"/>
      <c r="C31" s="2049"/>
      <c r="D31" s="2052"/>
      <c r="E31" s="1249" t="s">
        <v>1459</v>
      </c>
      <c r="F31" s="1250" t="s">
        <v>1460</v>
      </c>
    </row>
    <row r="32" spans="1:6" ht="39">
      <c r="A32" s="2044"/>
      <c r="B32" s="2059"/>
      <c r="C32" s="2049"/>
      <c r="D32" s="2053"/>
      <c r="E32" s="1249" t="s">
        <v>1461</v>
      </c>
      <c r="F32" s="1250" t="s">
        <v>1462</v>
      </c>
    </row>
    <row r="33" spans="1:6" ht="39">
      <c r="A33" s="2044"/>
      <c r="B33" s="2059"/>
      <c r="C33" s="2055" t="s">
        <v>1463</v>
      </c>
      <c r="D33" s="2056">
        <v>11</v>
      </c>
      <c r="E33" s="1245" t="s">
        <v>1464</v>
      </c>
      <c r="F33" s="1246" t="s">
        <v>1465</v>
      </c>
    </row>
    <row r="34" spans="1:6" ht="19.5">
      <c r="A34" s="2044"/>
      <c r="B34" s="2059"/>
      <c r="C34" s="2049"/>
      <c r="D34" s="2052"/>
      <c r="E34" s="1249" t="s">
        <v>1466</v>
      </c>
      <c r="F34" s="1250" t="s">
        <v>1467</v>
      </c>
    </row>
    <row r="35" spans="1:6" ht="39.75" thickBot="1">
      <c r="A35" s="2057"/>
      <c r="B35" s="2062"/>
      <c r="C35" s="2063"/>
      <c r="D35" s="2064"/>
      <c r="E35" s="1251" t="s">
        <v>1468</v>
      </c>
      <c r="F35" s="1252" t="s">
        <v>1469</v>
      </c>
    </row>
    <row r="36" spans="1:6" ht="58.5">
      <c r="A36" s="2043" t="s">
        <v>1470</v>
      </c>
      <c r="B36" s="2058" t="s">
        <v>1471</v>
      </c>
      <c r="C36" s="2048" t="s">
        <v>1472</v>
      </c>
      <c r="D36" s="2051">
        <v>12</v>
      </c>
      <c r="E36" s="1236" t="s">
        <v>1473</v>
      </c>
      <c r="F36" s="1237" t="s">
        <v>1474</v>
      </c>
    </row>
    <row r="37" spans="1:6" ht="19.5">
      <c r="A37" s="2044"/>
      <c r="B37" s="2059"/>
      <c r="C37" s="2049"/>
      <c r="D37" s="2053"/>
      <c r="E37" s="1238" t="s">
        <v>1475</v>
      </c>
      <c r="F37" s="1239" t="s">
        <v>1476</v>
      </c>
    </row>
    <row r="38" spans="1:6" ht="39">
      <c r="A38" s="2044"/>
      <c r="B38" s="2059"/>
      <c r="C38" s="2065" t="s">
        <v>1477</v>
      </c>
      <c r="D38" s="2056">
        <v>13</v>
      </c>
      <c r="E38" s="1245" t="s">
        <v>1478</v>
      </c>
      <c r="F38" s="1246" t="s">
        <v>1479</v>
      </c>
    </row>
    <row r="39" spans="1:6" ht="19.5">
      <c r="A39" s="2044"/>
      <c r="B39" s="2059"/>
      <c r="C39" s="2049"/>
      <c r="D39" s="2052"/>
      <c r="E39" s="1253" t="s">
        <v>1480</v>
      </c>
      <c r="F39" s="1254" t="s">
        <v>1481</v>
      </c>
    </row>
    <row r="40" spans="1:6" ht="39">
      <c r="A40" s="2044"/>
      <c r="B40" s="2060"/>
      <c r="C40" s="2049"/>
      <c r="D40" s="2053"/>
      <c r="E40" s="1255" t="s">
        <v>1482</v>
      </c>
      <c r="F40" s="1256" t="s">
        <v>1483</v>
      </c>
    </row>
    <row r="41" spans="1:6" ht="19.5">
      <c r="A41" s="2044"/>
      <c r="B41" s="2061" t="s">
        <v>1484</v>
      </c>
      <c r="C41" s="2055" t="s">
        <v>1485</v>
      </c>
      <c r="D41" s="2056">
        <v>14</v>
      </c>
      <c r="E41" s="1245" t="s">
        <v>1486</v>
      </c>
      <c r="F41" s="1246" t="s">
        <v>1487</v>
      </c>
    </row>
    <row r="42" spans="1:6" ht="19.5">
      <c r="A42" s="2044"/>
      <c r="B42" s="2059"/>
      <c r="C42" s="2049"/>
      <c r="D42" s="2052"/>
      <c r="E42" s="1247" t="s">
        <v>1488</v>
      </c>
      <c r="F42" s="1248" t="s">
        <v>1489</v>
      </c>
    </row>
    <row r="43" spans="1:6" ht="39">
      <c r="A43" s="2044"/>
      <c r="B43" s="2059"/>
      <c r="C43" s="2049"/>
      <c r="D43" s="2052"/>
      <c r="E43" s="1247" t="s">
        <v>1490</v>
      </c>
      <c r="F43" s="1248" t="s">
        <v>1491</v>
      </c>
    </row>
    <row r="44" spans="1:6" ht="19.5">
      <c r="A44" s="2044"/>
      <c r="B44" s="2059"/>
      <c r="C44" s="2050"/>
      <c r="D44" s="2053"/>
      <c r="E44" s="1255" t="s">
        <v>1492</v>
      </c>
      <c r="F44" s="1256" t="s">
        <v>1493</v>
      </c>
    </row>
    <row r="45" spans="1:6" ht="39">
      <c r="A45" s="2044"/>
      <c r="B45" s="2059"/>
      <c r="C45" s="2055" t="s">
        <v>1494</v>
      </c>
      <c r="D45" s="2056">
        <v>15</v>
      </c>
      <c r="E45" s="1245" t="s">
        <v>1495</v>
      </c>
      <c r="F45" s="1246" t="s">
        <v>1496</v>
      </c>
    </row>
    <row r="46" spans="1:6" ht="39">
      <c r="A46" s="2044"/>
      <c r="B46" s="2059"/>
      <c r="C46" s="2049"/>
      <c r="D46" s="2053"/>
      <c r="E46" s="1247" t="s">
        <v>1497</v>
      </c>
      <c r="F46" s="1248" t="s">
        <v>1498</v>
      </c>
    </row>
    <row r="47" spans="1:6" ht="39">
      <c r="A47" s="2044"/>
      <c r="B47" s="2059"/>
      <c r="C47" s="2055" t="s">
        <v>1499</v>
      </c>
      <c r="D47" s="2056">
        <v>16</v>
      </c>
      <c r="E47" s="1245" t="s">
        <v>1500</v>
      </c>
      <c r="F47" s="1246" t="s">
        <v>1501</v>
      </c>
    </row>
    <row r="48" spans="1:6" ht="19.5">
      <c r="A48" s="2044"/>
      <c r="B48" s="2059"/>
      <c r="C48" s="2049"/>
      <c r="D48" s="2052"/>
      <c r="E48" s="1247" t="s">
        <v>1502</v>
      </c>
      <c r="F48" s="1248" t="s">
        <v>1503</v>
      </c>
    </row>
    <row r="49" spans="1:6" ht="19.5">
      <c r="A49" s="2044"/>
      <c r="B49" s="2059"/>
      <c r="C49" s="2049"/>
      <c r="D49" s="2052"/>
      <c r="E49" s="1247" t="s">
        <v>1504</v>
      </c>
      <c r="F49" s="1248" t="s">
        <v>1505</v>
      </c>
    </row>
    <row r="50" spans="1:6" ht="39.75" thickBot="1">
      <c r="A50" s="2057"/>
      <c r="B50" s="2062"/>
      <c r="C50" s="2063"/>
      <c r="D50" s="2064"/>
      <c r="E50" s="1257" t="s">
        <v>1506</v>
      </c>
      <c r="F50" s="1258" t="s">
        <v>1507</v>
      </c>
    </row>
    <row r="51" spans="1:6" ht="19.5">
      <c r="A51" s="902" t="s">
        <v>1508</v>
      </c>
    </row>
    <row r="52" spans="1:6" ht="22.5">
      <c r="A52" s="1261" t="s">
        <v>1509</v>
      </c>
    </row>
    <row r="53" spans="1:6" ht="22.5">
      <c r="A53" s="1262" t="s">
        <v>1510</v>
      </c>
    </row>
    <row r="54" spans="1:6" ht="22.5">
      <c r="A54" s="1262"/>
    </row>
  </sheetData>
  <mergeCells count="39">
    <mergeCell ref="A36:A50"/>
    <mergeCell ref="B36:B40"/>
    <mergeCell ref="C36:C37"/>
    <mergeCell ref="D36:D37"/>
    <mergeCell ref="C38:C40"/>
    <mergeCell ref="D38:D40"/>
    <mergeCell ref="B41:B50"/>
    <mergeCell ref="C41:C44"/>
    <mergeCell ref="D41:D44"/>
    <mergeCell ref="C45:C46"/>
    <mergeCell ref="D29:D32"/>
    <mergeCell ref="C33:C35"/>
    <mergeCell ref="D33:D35"/>
    <mergeCell ref="D45:D46"/>
    <mergeCell ref="C47:C50"/>
    <mergeCell ref="D47:D50"/>
    <mergeCell ref="A9:A35"/>
    <mergeCell ref="B9:B20"/>
    <mergeCell ref="C9:C10"/>
    <mergeCell ref="D9:D10"/>
    <mergeCell ref="C11:C13"/>
    <mergeCell ref="D11:D13"/>
    <mergeCell ref="C14:C17"/>
    <mergeCell ref="D14:D17"/>
    <mergeCell ref="C18:C20"/>
    <mergeCell ref="D18:D20"/>
    <mergeCell ref="B21:B35"/>
    <mergeCell ref="C21:C25"/>
    <mergeCell ref="D21:D25"/>
    <mergeCell ref="C26:C28"/>
    <mergeCell ref="D26:D28"/>
    <mergeCell ref="C29:C32"/>
    <mergeCell ref="A3:A8"/>
    <mergeCell ref="B3:B5"/>
    <mergeCell ref="C3:C5"/>
    <mergeCell ref="D3:D5"/>
    <mergeCell ref="B6:B7"/>
    <mergeCell ref="C6:C7"/>
    <mergeCell ref="D6:D7"/>
  </mergeCells>
  <phoneticPr fontId="10"/>
  <printOptions horizontalCentered="1"/>
  <pageMargins left="3.937007874015748E-2" right="3.937007874015748E-2" top="0.55118110236220474" bottom="0.55118110236220474" header="0" footer="0"/>
  <pageSetup paperSize="9" scale="44" orientation="landscape" r:id="rId1"/>
  <rowBreaks count="1" manualBreakCount="1">
    <brk id="35"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R110"/>
  <sheetViews>
    <sheetView view="pageBreakPreview" topLeftCell="A76" zoomScale="60" zoomScaleNormal="70" workbookViewId="0">
      <selection sqref="A1:H1"/>
    </sheetView>
  </sheetViews>
  <sheetFormatPr defaultRowHeight="13.5"/>
  <cols>
    <col min="1" max="1" width="2.625" style="59" customWidth="1"/>
    <col min="2" max="2" width="5.125" style="60" customWidth="1"/>
    <col min="3" max="3" width="7.625" style="60" customWidth="1"/>
    <col min="4" max="34" width="4.375" style="60" customWidth="1"/>
    <col min="35" max="35" width="4.375" style="124" customWidth="1"/>
    <col min="36" max="36" width="6.125" style="59" customWidth="1"/>
    <col min="37" max="38" width="9" style="59"/>
    <col min="39" max="42" width="20" style="59" bestFit="1" customWidth="1"/>
    <col min="43" max="44" width="20" style="59" hidden="1" customWidth="1"/>
    <col min="45" max="16384" width="9" style="59"/>
  </cols>
  <sheetData>
    <row r="1" spans="1:44" s="80" customFormat="1" ht="17.25" customHeight="1">
      <c r="A1" s="2068" t="s">
        <v>229</v>
      </c>
      <c r="B1" s="2068"/>
      <c r="C1" s="2068"/>
      <c r="D1" s="2069" t="str">
        <f>IF(様式1!F37="","",様式1!F37)</f>
        <v/>
      </c>
      <c r="E1" s="2069"/>
      <c r="F1" s="2069"/>
      <c r="G1" s="2069"/>
      <c r="H1" s="2069"/>
      <c r="I1" s="1076" t="s">
        <v>52</v>
      </c>
      <c r="J1" s="2069" t="str">
        <f>IF(様式1!K37="","",様式1!K37)</f>
        <v/>
      </c>
      <c r="K1" s="2069"/>
      <c r="L1" s="2069"/>
      <c r="M1" s="2069"/>
      <c r="N1" s="2069"/>
      <c r="O1" s="504"/>
      <c r="P1" s="504"/>
      <c r="Q1" s="504"/>
      <c r="R1" s="504"/>
      <c r="S1" s="504"/>
      <c r="T1" s="504"/>
      <c r="U1" s="504"/>
      <c r="V1" s="504"/>
      <c r="W1" s="504"/>
      <c r="X1" s="504"/>
      <c r="Y1" s="504"/>
      <c r="Z1" s="504"/>
      <c r="AA1" s="504"/>
      <c r="AB1" s="504"/>
      <c r="AC1" s="504"/>
      <c r="AD1" s="504"/>
      <c r="AE1" s="504"/>
      <c r="AF1" s="504"/>
      <c r="AG1" s="504"/>
      <c r="AH1" s="504"/>
      <c r="AI1" s="61"/>
    </row>
    <row r="2" spans="1:44">
      <c r="A2" s="120"/>
      <c r="B2" s="120"/>
      <c r="C2" s="120"/>
      <c r="D2" s="2070"/>
      <c r="E2" s="2070"/>
      <c r="F2" s="119"/>
      <c r="G2" s="121"/>
      <c r="H2" s="119"/>
      <c r="I2" s="122"/>
      <c r="J2" s="119"/>
    </row>
    <row r="3" spans="1:44" ht="20.100000000000001" customHeight="1">
      <c r="AG3" s="123"/>
      <c r="AH3" s="68" t="s">
        <v>280</v>
      </c>
    </row>
    <row r="4" spans="1:44" ht="20.25" customHeight="1">
      <c r="A4" s="2071" t="s">
        <v>1142</v>
      </c>
      <c r="B4" s="2071"/>
      <c r="C4" s="2071"/>
      <c r="D4" s="2071"/>
      <c r="E4" s="2071"/>
      <c r="F4" s="2071"/>
      <c r="G4" s="2071"/>
      <c r="H4" s="2071"/>
      <c r="I4" s="2071"/>
      <c r="J4" s="2071"/>
      <c r="K4" s="2071"/>
      <c r="L4" s="2071"/>
      <c r="M4" s="2071"/>
      <c r="N4" s="2071"/>
      <c r="O4" s="2071"/>
      <c r="P4" s="2071"/>
      <c r="Q4" s="2071"/>
      <c r="R4" s="2071"/>
      <c r="S4" s="2071"/>
      <c r="T4" s="2071"/>
      <c r="U4" s="2071"/>
      <c r="V4" s="2071"/>
      <c r="W4" s="2071"/>
      <c r="X4" s="2071"/>
      <c r="Y4" s="2071"/>
      <c r="Z4" s="2071"/>
      <c r="AA4" s="2071"/>
      <c r="AB4" s="2071"/>
      <c r="AC4" s="2071"/>
      <c r="AD4" s="2071"/>
      <c r="AE4" s="2071"/>
      <c r="AF4" s="2071"/>
      <c r="AG4" s="2071"/>
      <c r="AH4" s="2071"/>
    </row>
    <row r="5" spans="1:44">
      <c r="B5" s="124"/>
      <c r="C5" s="124"/>
      <c r="D5" s="124"/>
    </row>
    <row r="6" spans="1:44">
      <c r="B6" s="2072" t="s">
        <v>0</v>
      </c>
      <c r="C6" s="2072"/>
      <c r="D6" s="2072"/>
      <c r="E6" s="2072" t="str">
        <f>IF(様式1!L11="","",様式1!L11)</f>
        <v/>
      </c>
      <c r="F6" s="2072"/>
      <c r="G6" s="2072"/>
      <c r="H6" s="2072"/>
      <c r="I6" s="2072"/>
      <c r="J6" s="2072"/>
      <c r="K6" s="2072"/>
      <c r="L6" s="2072"/>
      <c r="M6" s="2072"/>
      <c r="N6" s="2072"/>
      <c r="O6" s="2072"/>
      <c r="P6" s="2072"/>
      <c r="Q6" s="2072"/>
      <c r="R6" s="2072"/>
      <c r="S6" s="2072" t="s">
        <v>281</v>
      </c>
      <c r="T6" s="2072"/>
      <c r="U6" s="2072"/>
      <c r="V6" s="2072" t="str">
        <f>IF(様式1!G36="","",様式1!G36)</f>
        <v/>
      </c>
      <c r="W6" s="2072"/>
      <c r="X6" s="2072"/>
      <c r="Y6" s="2072"/>
      <c r="Z6" s="2072"/>
      <c r="AA6" s="2072"/>
      <c r="AB6" s="2072"/>
      <c r="AC6" s="2072"/>
      <c r="AD6" s="2072"/>
      <c r="AE6" s="2072"/>
      <c r="AF6" s="2072"/>
      <c r="AG6" s="2072"/>
      <c r="AH6" s="2072"/>
    </row>
    <row r="7" spans="1:44" ht="5.25" customHeight="1"/>
    <row r="8" spans="1:44" s="80" customFormat="1" ht="30" customHeight="1">
      <c r="B8" s="2080" t="s">
        <v>1120</v>
      </c>
      <c r="C8" s="1077" t="s">
        <v>825</v>
      </c>
      <c r="D8" s="567" t="str">
        <f>AM12</f>
        <v/>
      </c>
      <c r="E8" s="568" t="str">
        <f>IF($D$8="","",IF($D$8+1&lt;=$AM$13,$D$8+1,""))</f>
        <v/>
      </c>
      <c r="F8" s="568" t="str">
        <f>IF($D$8="","",IF($D$8+2&lt;=$AM$13,$D$8+2,""))</f>
        <v/>
      </c>
      <c r="G8" s="568" t="str">
        <f>IF($D$8="","",IF($D$8+3&lt;=$AM$13,$D$8+3,""))</f>
        <v/>
      </c>
      <c r="H8" s="568" t="str">
        <f>IF($D$8="","",IF($D$8+4&lt;=$AM$13,$D$8+4,""))</f>
        <v/>
      </c>
      <c r="I8" s="568" t="str">
        <f>IF($D$8="","",IF($D$8+5&lt;=$AM$13,$D$8+5,""))</f>
        <v/>
      </c>
      <c r="J8" s="568" t="str">
        <f>IF($D$8="","",IF($D$8+6&lt;=$AM$13,$D$8+6,""))</f>
        <v/>
      </c>
      <c r="K8" s="568" t="str">
        <f>IF($D$8="","",IF($D$8+7&lt;=$AM$13,$D$8+7,""))</f>
        <v/>
      </c>
      <c r="L8" s="568" t="str">
        <f>IF($D$8="","",IF($D$8+8&lt;=$AM$13,$D$8+8,""))</f>
        <v/>
      </c>
      <c r="M8" s="568" t="str">
        <f>IF($D$8="","",IF($D$8+9&lt;=$AM$13,$D$8+9,""))</f>
        <v/>
      </c>
      <c r="N8" s="568" t="str">
        <f>IF($D$8="","",IF($D$8+10&lt;=$AM$13,$D$8+10,""))</f>
        <v/>
      </c>
      <c r="O8" s="568" t="str">
        <f>IF($D$8="","",IF($D$8+11&lt;=$AM$13,$D$8+11,""))</f>
        <v/>
      </c>
      <c r="P8" s="568" t="str">
        <f>IF($D$8="","",IF($D$8+12&lt;=$AM$13,$D$8+12,""))</f>
        <v/>
      </c>
      <c r="Q8" s="568" t="str">
        <f>IF($D$8="","",IF($D$8+13&lt;=$AM$13,$D$8+13,""))</f>
        <v/>
      </c>
      <c r="R8" s="568" t="str">
        <f>IF($D$8="","",IF($D$8+14&lt;=$AM$13,$D$8+14,""))</f>
        <v/>
      </c>
      <c r="S8" s="568" t="str">
        <f>IF($D$8="","",IF($D$8+15&lt;=$AM$13,$D$8+15,""))</f>
        <v/>
      </c>
      <c r="T8" s="568" t="str">
        <f>IF($D$8="","",IF($D$8+16&lt;=$AM$13,$D$8+16,""))</f>
        <v/>
      </c>
      <c r="U8" s="568" t="str">
        <f>IF($D$8="","",IF($D$8+17&lt;=$AM$13,$D$8+17,""))</f>
        <v/>
      </c>
      <c r="V8" s="568" t="str">
        <f>IF($D$8="","",IF($D$8+18&lt;=$AM$13,$D$8+18,""))</f>
        <v/>
      </c>
      <c r="W8" s="568" t="str">
        <f>IF($D$8="","",IF($D$8+19&lt;=$AM$13,$D$8+19,""))</f>
        <v/>
      </c>
      <c r="X8" s="568" t="str">
        <f>IF($D$8="","",IF($D$8+20&lt;=$AM$13,$D$8+20,""))</f>
        <v/>
      </c>
      <c r="Y8" s="568" t="str">
        <f>IF($D$8="","",IF($D$8+21&lt;=$AM$13,$D$8+21,""))</f>
        <v/>
      </c>
      <c r="Z8" s="568" t="str">
        <f>IF($D$8="","",IF($D$8+22&lt;=$AM$13,$D$8+22,""))</f>
        <v/>
      </c>
      <c r="AA8" s="568" t="str">
        <f>IF($D$8="","",IF($D$8+23&lt;=$AM$13,$D$8+23,""))</f>
        <v/>
      </c>
      <c r="AB8" s="568" t="str">
        <f>IF($D$8="","",IF($D$8+24&lt;=$AM$13,$D$8+24,""))</f>
        <v/>
      </c>
      <c r="AC8" s="568" t="str">
        <f>IF($D$8="","",IF($D$8+25&lt;=$AM$13,$D$8+25,""))</f>
        <v/>
      </c>
      <c r="AD8" s="568" t="str">
        <f>IF($D$8="","",IF($D$8+26&lt;=$AM$13,$D$8+26,""))</f>
        <v/>
      </c>
      <c r="AE8" s="568" t="str">
        <f>IF($D$8="","",IF($D$8+27&lt;=$AM$13,$D$8+27,""))</f>
        <v/>
      </c>
      <c r="AF8" s="568" t="str">
        <f>IF($D$8="","",IF($D$8+28&lt;=$AM$13,$D$8+28,""))</f>
        <v/>
      </c>
      <c r="AG8" s="568" t="str">
        <f>IF($D$8="","",IF($D$8+29&lt;=$AM$13,$D$8+29,""))</f>
        <v/>
      </c>
      <c r="AH8" s="569" t="str">
        <f>IF($D$8="","",IF($D$8+30&lt;=$AM$13,$D$8+30,""))</f>
        <v/>
      </c>
      <c r="AI8" s="61"/>
      <c r="AM8" s="60" t="s">
        <v>788</v>
      </c>
      <c r="AN8" s="60" t="s">
        <v>789</v>
      </c>
    </row>
    <row r="9" spans="1:44" s="80" customFormat="1" ht="18" customHeight="1">
      <c r="B9" s="2081"/>
      <c r="C9" s="1072" t="s">
        <v>282</v>
      </c>
      <c r="D9" s="570" t="str">
        <f t="shared" ref="D9:AH9" si="0">TEXT(D8,"aaa")</f>
        <v/>
      </c>
      <c r="E9" s="571" t="str">
        <f t="shared" si="0"/>
        <v/>
      </c>
      <c r="F9" s="571" t="str">
        <f t="shared" si="0"/>
        <v/>
      </c>
      <c r="G9" s="571" t="str">
        <f t="shared" si="0"/>
        <v/>
      </c>
      <c r="H9" s="571" t="str">
        <f t="shared" si="0"/>
        <v/>
      </c>
      <c r="I9" s="571" t="str">
        <f t="shared" si="0"/>
        <v/>
      </c>
      <c r="J9" s="571" t="str">
        <f t="shared" si="0"/>
        <v/>
      </c>
      <c r="K9" s="571" t="str">
        <f t="shared" si="0"/>
        <v/>
      </c>
      <c r="L9" s="571" t="str">
        <f t="shared" si="0"/>
        <v/>
      </c>
      <c r="M9" s="571" t="str">
        <f t="shared" si="0"/>
        <v/>
      </c>
      <c r="N9" s="571" t="str">
        <f t="shared" si="0"/>
        <v/>
      </c>
      <c r="O9" s="571" t="str">
        <f t="shared" si="0"/>
        <v/>
      </c>
      <c r="P9" s="571" t="str">
        <f t="shared" si="0"/>
        <v/>
      </c>
      <c r="Q9" s="571" t="str">
        <f t="shared" si="0"/>
        <v/>
      </c>
      <c r="R9" s="571" t="str">
        <f t="shared" si="0"/>
        <v/>
      </c>
      <c r="S9" s="571" t="str">
        <f t="shared" si="0"/>
        <v/>
      </c>
      <c r="T9" s="571" t="str">
        <f t="shared" si="0"/>
        <v/>
      </c>
      <c r="U9" s="571" t="str">
        <f t="shared" si="0"/>
        <v/>
      </c>
      <c r="V9" s="571" t="str">
        <f t="shared" si="0"/>
        <v/>
      </c>
      <c r="W9" s="571" t="str">
        <f t="shared" si="0"/>
        <v/>
      </c>
      <c r="X9" s="571" t="str">
        <f t="shared" si="0"/>
        <v/>
      </c>
      <c r="Y9" s="571" t="str">
        <f t="shared" si="0"/>
        <v/>
      </c>
      <c r="Z9" s="571" t="str">
        <f t="shared" si="0"/>
        <v/>
      </c>
      <c r="AA9" s="571" t="str">
        <f t="shared" si="0"/>
        <v/>
      </c>
      <c r="AB9" s="571" t="str">
        <f t="shared" si="0"/>
        <v/>
      </c>
      <c r="AC9" s="571" t="str">
        <f t="shared" si="0"/>
        <v/>
      </c>
      <c r="AD9" s="571" t="str">
        <f t="shared" si="0"/>
        <v/>
      </c>
      <c r="AE9" s="571" t="str">
        <f t="shared" si="0"/>
        <v/>
      </c>
      <c r="AF9" s="571" t="str">
        <f t="shared" si="0"/>
        <v/>
      </c>
      <c r="AG9" s="571" t="str">
        <f t="shared" si="0"/>
        <v/>
      </c>
      <c r="AH9" s="572" t="str">
        <f t="shared" si="0"/>
        <v/>
      </c>
      <c r="AI9" s="61"/>
      <c r="AM9" s="561" t="str">
        <f>IF(様式1!F37="","",様式1!F37)</f>
        <v/>
      </c>
      <c r="AN9" s="561" t="str">
        <f>IF(様式1!K37="","",様式1!K37)</f>
        <v/>
      </c>
    </row>
    <row r="10" spans="1:44" ht="18.75" customHeight="1">
      <c r="B10" s="2081"/>
      <c r="C10" s="505"/>
      <c r="D10" s="2066"/>
      <c r="E10" s="2066"/>
      <c r="F10" s="2066"/>
      <c r="G10" s="2066"/>
      <c r="H10" s="2066"/>
      <c r="I10" s="2066"/>
      <c r="J10" s="2066"/>
      <c r="K10" s="2066"/>
      <c r="L10" s="2066"/>
      <c r="M10" s="2066"/>
      <c r="N10" s="2066"/>
      <c r="O10" s="2066"/>
      <c r="P10" s="2066"/>
      <c r="Q10" s="2066"/>
      <c r="R10" s="2066"/>
      <c r="S10" s="2066"/>
      <c r="T10" s="2066"/>
      <c r="U10" s="2066"/>
      <c r="V10" s="2066"/>
      <c r="W10" s="2066"/>
      <c r="X10" s="2066"/>
      <c r="Y10" s="2066"/>
      <c r="Z10" s="2066"/>
      <c r="AA10" s="2066"/>
      <c r="AB10" s="2066"/>
      <c r="AC10" s="2066"/>
      <c r="AD10" s="2066"/>
      <c r="AE10" s="2066"/>
      <c r="AF10" s="2066"/>
      <c r="AG10" s="2066"/>
      <c r="AH10" s="2073"/>
    </row>
    <row r="11" spans="1:44" ht="18.75" customHeight="1">
      <c r="B11" s="2081"/>
      <c r="C11" s="505"/>
      <c r="D11" s="2067"/>
      <c r="E11" s="2067"/>
      <c r="F11" s="2067"/>
      <c r="G11" s="2067"/>
      <c r="H11" s="2067"/>
      <c r="I11" s="2067"/>
      <c r="J11" s="2067"/>
      <c r="K11" s="2067"/>
      <c r="L11" s="2067"/>
      <c r="M11" s="2067"/>
      <c r="N11" s="2067"/>
      <c r="O11" s="2067"/>
      <c r="P11" s="2067"/>
      <c r="Q11" s="2067"/>
      <c r="R11" s="2067"/>
      <c r="S11" s="2067"/>
      <c r="T11" s="2067"/>
      <c r="U11" s="2067"/>
      <c r="V11" s="2067"/>
      <c r="W11" s="2067"/>
      <c r="X11" s="2067"/>
      <c r="Y11" s="2067"/>
      <c r="Z11" s="2067"/>
      <c r="AA11" s="2067"/>
      <c r="AB11" s="2067"/>
      <c r="AC11" s="2067"/>
      <c r="AD11" s="2067"/>
      <c r="AE11" s="2067"/>
      <c r="AF11" s="2067"/>
      <c r="AG11" s="2067"/>
      <c r="AH11" s="2074"/>
      <c r="AM11" s="562" t="s">
        <v>308</v>
      </c>
      <c r="AN11" s="562" t="s">
        <v>309</v>
      </c>
      <c r="AO11" s="562" t="s">
        <v>310</v>
      </c>
      <c r="AP11" s="562" t="s">
        <v>311</v>
      </c>
      <c r="AQ11" s="562" t="s">
        <v>312</v>
      </c>
      <c r="AR11" s="562" t="s">
        <v>313</v>
      </c>
    </row>
    <row r="12" spans="1:44" ht="18.75" customHeight="1">
      <c r="B12" s="2081"/>
      <c r="C12" s="505" t="s">
        <v>283</v>
      </c>
      <c r="D12" s="2067"/>
      <c r="E12" s="2067"/>
      <c r="F12" s="2067"/>
      <c r="G12" s="2067"/>
      <c r="H12" s="2067"/>
      <c r="I12" s="2067"/>
      <c r="J12" s="2067"/>
      <c r="K12" s="2067"/>
      <c r="L12" s="2067"/>
      <c r="M12" s="2067"/>
      <c r="N12" s="2067"/>
      <c r="O12" s="2067"/>
      <c r="P12" s="2067"/>
      <c r="Q12" s="2067"/>
      <c r="R12" s="2067"/>
      <c r="S12" s="2067"/>
      <c r="T12" s="2067"/>
      <c r="U12" s="2067"/>
      <c r="V12" s="2067"/>
      <c r="W12" s="2067"/>
      <c r="X12" s="2067"/>
      <c r="Y12" s="2067"/>
      <c r="Z12" s="2067"/>
      <c r="AA12" s="2067"/>
      <c r="AB12" s="2067"/>
      <c r="AC12" s="2067"/>
      <c r="AD12" s="2067"/>
      <c r="AE12" s="2067"/>
      <c r="AF12" s="2067"/>
      <c r="AG12" s="2067"/>
      <c r="AH12" s="2074"/>
      <c r="AM12" s="561" t="str">
        <f>AM9</f>
        <v/>
      </c>
      <c r="AN12" s="561" t="str">
        <f>IF(AM13=AN9,"",IF(AN9&gt;EDATE(AM12,1)-1,EDATE(AM12,1),""))</f>
        <v/>
      </c>
      <c r="AO12" s="561" t="str">
        <f>IF(AN12="","",IF(AN9&gt;EDATE(AM12,2)-1,EDATE(AM12,2),""))</f>
        <v/>
      </c>
      <c r="AP12" s="561" t="str">
        <f>IF(AO12="","",IF(AN9&gt;EDATE(AM12,3)-1,EDATE(AM12,3),""))</f>
        <v/>
      </c>
      <c r="AQ12" s="561" t="str">
        <f>IF(AP12="","",IF(AN9&gt;EDATE(AM12,4)-1,EDATE(AM12,4),""))</f>
        <v/>
      </c>
      <c r="AR12" s="561" t="str">
        <f>IF(AQ12="","",IF(AN9&gt;EDATE(AM12,5)-1,EDATE(AM12,5),""))</f>
        <v/>
      </c>
    </row>
    <row r="13" spans="1:44" ht="18.75" customHeight="1">
      <c r="B13" s="2081"/>
      <c r="C13" s="505"/>
      <c r="D13" s="2067"/>
      <c r="E13" s="2067"/>
      <c r="F13" s="2067"/>
      <c r="G13" s="2067"/>
      <c r="H13" s="2067"/>
      <c r="I13" s="2067"/>
      <c r="J13" s="2067"/>
      <c r="K13" s="2067"/>
      <c r="L13" s="2067"/>
      <c r="M13" s="2067"/>
      <c r="N13" s="2067"/>
      <c r="O13" s="2067"/>
      <c r="P13" s="2067"/>
      <c r="Q13" s="2067"/>
      <c r="R13" s="2067"/>
      <c r="S13" s="2067"/>
      <c r="T13" s="2067"/>
      <c r="U13" s="2067"/>
      <c r="V13" s="2067"/>
      <c r="W13" s="2067"/>
      <c r="X13" s="2067"/>
      <c r="Y13" s="2067"/>
      <c r="Z13" s="2067"/>
      <c r="AA13" s="2067"/>
      <c r="AB13" s="2067"/>
      <c r="AC13" s="2067"/>
      <c r="AD13" s="2067"/>
      <c r="AE13" s="2067"/>
      <c r="AF13" s="2067"/>
      <c r="AG13" s="2067"/>
      <c r="AH13" s="2074"/>
      <c r="AM13" s="561" t="str">
        <f>IF(AM12="","",IF(AN9&lt;(EDATE(AM12,1)-1),AN9,EDATE(AM12,1)-1))</f>
        <v/>
      </c>
      <c r="AN13" s="561" t="str">
        <f>IF(AN12="","",IF(AN9&lt;(EDATE(AM12,2)-1),AN9,EDATE(AM12,2)-1))</f>
        <v/>
      </c>
      <c r="AO13" s="561" t="str">
        <f>IF(AO12="","",IF(AN9&lt;(EDATE(AM12,3)-1),AN9,EDATE(AM12,3)-1))</f>
        <v/>
      </c>
      <c r="AP13" s="561" t="str">
        <f>IF(AP12="","",IF(AN9&lt;=(EDATE(AM12,4)-1),AN9,EDATE(AM12,4)-1))</f>
        <v/>
      </c>
      <c r="AQ13" s="561" t="str">
        <f>IF(AQ12="","",IF(AN9&lt;=(EDATE(AM12,5)-1),AN9,EDATE(AM12,5)-1))</f>
        <v/>
      </c>
      <c r="AR13" s="561" t="str">
        <f>IF(AR12="","",IF(AN9&lt;=(EDATE(AM12,6)-1),AN9,EDATE(AM12,6)-1))</f>
        <v/>
      </c>
    </row>
    <row r="14" spans="1:44" ht="18.75" customHeight="1">
      <c r="B14" s="2081"/>
      <c r="C14" s="505" t="s">
        <v>284</v>
      </c>
      <c r="D14" s="2067"/>
      <c r="E14" s="2067"/>
      <c r="F14" s="2067"/>
      <c r="G14" s="2067"/>
      <c r="H14" s="2067"/>
      <c r="I14" s="2067"/>
      <c r="J14" s="2067"/>
      <c r="K14" s="2067"/>
      <c r="L14" s="2067"/>
      <c r="M14" s="2067"/>
      <c r="N14" s="2067"/>
      <c r="O14" s="2067"/>
      <c r="P14" s="2067"/>
      <c r="Q14" s="2067"/>
      <c r="R14" s="2067"/>
      <c r="S14" s="2067"/>
      <c r="T14" s="2067"/>
      <c r="U14" s="2067"/>
      <c r="V14" s="2067"/>
      <c r="W14" s="2067"/>
      <c r="X14" s="2067"/>
      <c r="Y14" s="2067"/>
      <c r="Z14" s="2067"/>
      <c r="AA14" s="2067"/>
      <c r="AB14" s="2067"/>
      <c r="AC14" s="2067"/>
      <c r="AD14" s="2067"/>
      <c r="AE14" s="2067"/>
      <c r="AF14" s="2067"/>
      <c r="AG14" s="2067"/>
      <c r="AH14" s="2074"/>
    </row>
    <row r="15" spans="1:44" ht="18.75" customHeight="1">
      <c r="B15" s="2081"/>
      <c r="C15" s="505"/>
      <c r="D15" s="2067"/>
      <c r="E15" s="2067"/>
      <c r="F15" s="2067"/>
      <c r="G15" s="2067"/>
      <c r="H15" s="2067"/>
      <c r="I15" s="2067"/>
      <c r="J15" s="2067"/>
      <c r="K15" s="2067"/>
      <c r="L15" s="2067"/>
      <c r="M15" s="2067"/>
      <c r="N15" s="2067"/>
      <c r="O15" s="2067"/>
      <c r="P15" s="2067"/>
      <c r="Q15" s="2067"/>
      <c r="R15" s="2067"/>
      <c r="S15" s="2067"/>
      <c r="T15" s="2067"/>
      <c r="U15" s="2067"/>
      <c r="V15" s="2067"/>
      <c r="W15" s="2067"/>
      <c r="X15" s="2067"/>
      <c r="Y15" s="2067"/>
      <c r="Z15" s="2067"/>
      <c r="AA15" s="2067"/>
      <c r="AB15" s="2067"/>
      <c r="AC15" s="2067"/>
      <c r="AD15" s="2067"/>
      <c r="AE15" s="2067"/>
      <c r="AF15" s="2067"/>
      <c r="AG15" s="2067"/>
      <c r="AH15" s="2074"/>
    </row>
    <row r="16" spans="1:44" ht="18.75" customHeight="1">
      <c r="B16" s="2081"/>
      <c r="C16" s="505" t="s">
        <v>285</v>
      </c>
      <c r="D16" s="2067"/>
      <c r="E16" s="2067"/>
      <c r="F16" s="2067"/>
      <c r="G16" s="2067"/>
      <c r="H16" s="2067"/>
      <c r="I16" s="2067"/>
      <c r="J16" s="2067"/>
      <c r="K16" s="2067"/>
      <c r="L16" s="2067"/>
      <c r="M16" s="2067"/>
      <c r="N16" s="2067"/>
      <c r="O16" s="2067"/>
      <c r="P16" s="2067"/>
      <c r="Q16" s="2067"/>
      <c r="R16" s="2067"/>
      <c r="S16" s="2067"/>
      <c r="T16" s="2067"/>
      <c r="U16" s="2067"/>
      <c r="V16" s="2067"/>
      <c r="W16" s="2067"/>
      <c r="X16" s="2067"/>
      <c r="Y16" s="2067"/>
      <c r="Z16" s="2067"/>
      <c r="AA16" s="2067"/>
      <c r="AB16" s="2067"/>
      <c r="AC16" s="2067"/>
      <c r="AD16" s="2067"/>
      <c r="AE16" s="2067"/>
      <c r="AF16" s="2067"/>
      <c r="AG16" s="2067"/>
      <c r="AH16" s="2074"/>
    </row>
    <row r="17" spans="2:35" ht="18.75" customHeight="1">
      <c r="B17" s="2081"/>
      <c r="C17" s="505"/>
      <c r="D17" s="2067"/>
      <c r="E17" s="2067"/>
      <c r="F17" s="2067"/>
      <c r="G17" s="2067"/>
      <c r="H17" s="2067"/>
      <c r="I17" s="2067"/>
      <c r="J17" s="2067"/>
      <c r="K17" s="2067"/>
      <c r="L17" s="2067"/>
      <c r="M17" s="2067"/>
      <c r="N17" s="2067"/>
      <c r="O17" s="2067"/>
      <c r="P17" s="2067"/>
      <c r="Q17" s="2067"/>
      <c r="R17" s="2067"/>
      <c r="S17" s="2067"/>
      <c r="T17" s="2067"/>
      <c r="U17" s="2067"/>
      <c r="V17" s="2067"/>
      <c r="W17" s="2067"/>
      <c r="X17" s="2067"/>
      <c r="Y17" s="2067"/>
      <c r="Z17" s="2067"/>
      <c r="AA17" s="2067"/>
      <c r="AB17" s="2067"/>
      <c r="AC17" s="2067"/>
      <c r="AD17" s="2067"/>
      <c r="AE17" s="2067"/>
      <c r="AF17" s="2067"/>
      <c r="AG17" s="2067"/>
      <c r="AH17" s="2074"/>
    </row>
    <row r="18" spans="2:35" ht="18.75" customHeight="1">
      <c r="B18" s="2081"/>
      <c r="C18" s="505" t="s">
        <v>286</v>
      </c>
      <c r="D18" s="2067"/>
      <c r="E18" s="2067"/>
      <c r="F18" s="2067"/>
      <c r="G18" s="2067"/>
      <c r="H18" s="2067"/>
      <c r="I18" s="2067"/>
      <c r="J18" s="2067"/>
      <c r="K18" s="2067"/>
      <c r="L18" s="2067"/>
      <c r="M18" s="2067"/>
      <c r="N18" s="2067"/>
      <c r="O18" s="2067"/>
      <c r="P18" s="2067"/>
      <c r="Q18" s="2067"/>
      <c r="R18" s="2067"/>
      <c r="S18" s="2067"/>
      <c r="T18" s="2067"/>
      <c r="U18" s="2067"/>
      <c r="V18" s="2067"/>
      <c r="W18" s="2067"/>
      <c r="X18" s="2067"/>
      <c r="Y18" s="2067"/>
      <c r="Z18" s="2067"/>
      <c r="AA18" s="2067"/>
      <c r="AB18" s="2067"/>
      <c r="AC18" s="2067"/>
      <c r="AD18" s="2067"/>
      <c r="AE18" s="2067"/>
      <c r="AF18" s="2067"/>
      <c r="AG18" s="2067"/>
      <c r="AH18" s="2074"/>
    </row>
    <row r="19" spans="2:35" ht="18.75" customHeight="1">
      <c r="B19" s="2081"/>
      <c r="C19" s="505"/>
      <c r="D19" s="2067"/>
      <c r="E19" s="2067"/>
      <c r="F19" s="2067"/>
      <c r="G19" s="2067"/>
      <c r="H19" s="2067"/>
      <c r="I19" s="2067"/>
      <c r="J19" s="2067"/>
      <c r="K19" s="2067"/>
      <c r="L19" s="2067"/>
      <c r="M19" s="2067"/>
      <c r="N19" s="2067"/>
      <c r="O19" s="2067"/>
      <c r="P19" s="2067"/>
      <c r="Q19" s="2067"/>
      <c r="R19" s="2067"/>
      <c r="S19" s="2067"/>
      <c r="T19" s="2067"/>
      <c r="U19" s="2067"/>
      <c r="V19" s="2067"/>
      <c r="W19" s="2067"/>
      <c r="X19" s="2067"/>
      <c r="Y19" s="2067"/>
      <c r="Z19" s="2067"/>
      <c r="AA19" s="2067"/>
      <c r="AB19" s="2067"/>
      <c r="AC19" s="2067"/>
      <c r="AD19" s="2067"/>
      <c r="AE19" s="2067"/>
      <c r="AF19" s="2067"/>
      <c r="AG19" s="2067"/>
      <c r="AH19" s="2074"/>
    </row>
    <row r="20" spans="2:35" ht="18.75" customHeight="1">
      <c r="B20" s="2081"/>
      <c r="C20" s="505"/>
      <c r="D20" s="2067"/>
      <c r="E20" s="2067"/>
      <c r="F20" s="2067"/>
      <c r="G20" s="2067"/>
      <c r="H20" s="2067"/>
      <c r="I20" s="2067"/>
      <c r="J20" s="2067"/>
      <c r="K20" s="2067"/>
      <c r="L20" s="2067"/>
      <c r="M20" s="2067"/>
      <c r="N20" s="2067"/>
      <c r="O20" s="2067"/>
      <c r="P20" s="2067"/>
      <c r="Q20" s="2067"/>
      <c r="R20" s="2067"/>
      <c r="S20" s="2067"/>
      <c r="T20" s="2067"/>
      <c r="U20" s="2067"/>
      <c r="V20" s="2067"/>
      <c r="W20" s="2067"/>
      <c r="X20" s="2067"/>
      <c r="Y20" s="2067"/>
      <c r="Z20" s="2067"/>
      <c r="AA20" s="2067"/>
      <c r="AB20" s="2067"/>
      <c r="AC20" s="2067"/>
      <c r="AD20" s="2067"/>
      <c r="AE20" s="2067"/>
      <c r="AF20" s="2067"/>
      <c r="AG20" s="2067"/>
      <c r="AH20" s="2074"/>
    </row>
    <row r="21" spans="2:35" ht="20.100000000000001" customHeight="1">
      <c r="B21" s="2081"/>
      <c r="C21" s="870" t="s">
        <v>1162</v>
      </c>
      <c r="D21" s="822"/>
      <c r="E21" s="823"/>
      <c r="F21" s="823"/>
      <c r="G21" s="823"/>
      <c r="H21" s="823"/>
      <c r="I21" s="823"/>
      <c r="J21" s="823"/>
      <c r="K21" s="823"/>
      <c r="L21" s="823"/>
      <c r="M21" s="823"/>
      <c r="N21" s="823"/>
      <c r="O21" s="823"/>
      <c r="P21" s="823"/>
      <c r="Q21" s="823"/>
      <c r="R21" s="823"/>
      <c r="S21" s="823"/>
      <c r="T21" s="823"/>
      <c r="U21" s="823"/>
      <c r="V21" s="823"/>
      <c r="W21" s="823"/>
      <c r="X21" s="823"/>
      <c r="Y21" s="823"/>
      <c r="Z21" s="823"/>
      <c r="AA21" s="823"/>
      <c r="AB21" s="823"/>
      <c r="AC21" s="823"/>
      <c r="AD21" s="823"/>
      <c r="AE21" s="823"/>
      <c r="AF21" s="823"/>
      <c r="AG21" s="823"/>
      <c r="AH21" s="824"/>
      <c r="AI21" s="124">
        <f>COUNTIF(D21:AH21,"○")</f>
        <v>0</v>
      </c>
    </row>
    <row r="22" spans="2:35" ht="21.75" customHeight="1">
      <c r="B22" s="2081"/>
      <c r="C22" s="586" t="s">
        <v>287</v>
      </c>
      <c r="D22" s="738"/>
      <c r="E22" s="739"/>
      <c r="F22" s="739"/>
      <c r="G22" s="739"/>
      <c r="H22" s="739"/>
      <c r="I22" s="740"/>
      <c r="J22" s="740"/>
      <c r="K22" s="739"/>
      <c r="L22" s="739"/>
      <c r="M22" s="739"/>
      <c r="N22" s="739"/>
      <c r="O22" s="739"/>
      <c r="P22" s="740"/>
      <c r="Q22" s="740"/>
      <c r="R22" s="739"/>
      <c r="S22" s="739"/>
      <c r="T22" s="739"/>
      <c r="U22" s="740"/>
      <c r="V22" s="740"/>
      <c r="W22" s="740"/>
      <c r="X22" s="740"/>
      <c r="Y22" s="739"/>
      <c r="Z22" s="739"/>
      <c r="AA22" s="739"/>
      <c r="AB22" s="739"/>
      <c r="AC22" s="740"/>
      <c r="AD22" s="740"/>
      <c r="AE22" s="739"/>
      <c r="AF22" s="739"/>
      <c r="AG22" s="739"/>
      <c r="AH22" s="741"/>
      <c r="AI22" s="563">
        <f>COUNTA(D22:AH22)</f>
        <v>0</v>
      </c>
    </row>
    <row r="23" spans="2:35" ht="15" customHeight="1">
      <c r="B23" s="2081"/>
      <c r="C23" s="2075" t="s">
        <v>423</v>
      </c>
      <c r="D23" s="742"/>
      <c r="E23" s="743"/>
      <c r="F23" s="743"/>
      <c r="G23" s="743"/>
      <c r="H23" s="743"/>
      <c r="I23" s="743"/>
      <c r="J23" s="743"/>
      <c r="K23" s="743"/>
      <c r="L23" s="743"/>
      <c r="M23" s="743"/>
      <c r="N23" s="743"/>
      <c r="O23" s="743"/>
      <c r="P23" s="743"/>
      <c r="Q23" s="743"/>
      <c r="R23" s="743"/>
      <c r="S23" s="743"/>
      <c r="T23" s="743"/>
      <c r="U23" s="743"/>
      <c r="V23" s="743"/>
      <c r="W23" s="743"/>
      <c r="X23" s="743"/>
      <c r="Y23" s="743"/>
      <c r="Z23" s="743"/>
      <c r="AA23" s="743"/>
      <c r="AB23" s="743"/>
      <c r="AC23" s="743"/>
      <c r="AD23" s="743"/>
      <c r="AE23" s="743"/>
      <c r="AF23" s="743"/>
      <c r="AG23" s="743"/>
      <c r="AH23" s="744"/>
      <c r="AI23" s="2078" t="s">
        <v>787</v>
      </c>
    </row>
    <row r="24" spans="2:35" ht="15" customHeight="1" thickBot="1">
      <c r="B24" s="2081"/>
      <c r="C24" s="2076"/>
      <c r="D24" s="745"/>
      <c r="E24" s="746"/>
      <c r="F24" s="746"/>
      <c r="G24" s="746"/>
      <c r="H24" s="746"/>
      <c r="I24" s="746"/>
      <c r="J24" s="746"/>
      <c r="K24" s="746"/>
      <c r="L24" s="746"/>
      <c r="M24" s="746"/>
      <c r="N24" s="746"/>
      <c r="O24" s="746"/>
      <c r="P24" s="746"/>
      <c r="Q24" s="746"/>
      <c r="R24" s="746"/>
      <c r="S24" s="746"/>
      <c r="T24" s="746"/>
      <c r="U24" s="746"/>
      <c r="V24" s="746"/>
      <c r="W24" s="746"/>
      <c r="X24" s="746"/>
      <c r="Y24" s="746"/>
      <c r="Z24" s="746"/>
      <c r="AA24" s="746"/>
      <c r="AB24" s="746"/>
      <c r="AC24" s="746"/>
      <c r="AD24" s="746"/>
      <c r="AE24" s="746"/>
      <c r="AF24" s="746"/>
      <c r="AG24" s="746"/>
      <c r="AH24" s="747"/>
      <c r="AI24" s="2079"/>
    </row>
    <row r="25" spans="2:35" ht="15" customHeight="1" thickBot="1">
      <c r="B25" s="2082"/>
      <c r="C25" s="2077"/>
      <c r="D25" s="748"/>
      <c r="E25" s="749"/>
      <c r="F25" s="749"/>
      <c r="G25" s="749"/>
      <c r="H25" s="749"/>
      <c r="I25" s="749"/>
      <c r="J25" s="749"/>
      <c r="K25" s="749"/>
      <c r="L25" s="749"/>
      <c r="M25" s="749"/>
      <c r="N25" s="749"/>
      <c r="O25" s="749"/>
      <c r="P25" s="749"/>
      <c r="Q25" s="749"/>
      <c r="R25" s="749"/>
      <c r="S25" s="749"/>
      <c r="T25" s="749"/>
      <c r="U25" s="749"/>
      <c r="V25" s="749"/>
      <c r="W25" s="749"/>
      <c r="X25" s="749"/>
      <c r="Y25" s="749"/>
      <c r="Z25" s="749"/>
      <c r="AA25" s="749"/>
      <c r="AB25" s="749"/>
      <c r="AC25" s="749"/>
      <c r="AD25" s="749"/>
      <c r="AE25" s="749"/>
      <c r="AF25" s="749"/>
      <c r="AG25" s="749"/>
      <c r="AH25" s="750"/>
      <c r="AI25" s="574">
        <f>SUM(D23:AH25)</f>
        <v>0</v>
      </c>
    </row>
    <row r="26" spans="2:35" ht="15" customHeight="1"/>
    <row r="27" spans="2:35" ht="30" customHeight="1">
      <c r="B27" s="2080" t="s">
        <v>1121</v>
      </c>
      <c r="C27" s="1077" t="s">
        <v>825</v>
      </c>
      <c r="D27" s="567" t="str">
        <f>AN12</f>
        <v/>
      </c>
      <c r="E27" s="568" t="str">
        <f>IF($D$27="","",IF($D$27+1&lt;=$AN$13,$D$27+1,""))</f>
        <v/>
      </c>
      <c r="F27" s="568" t="str">
        <f>IF($D$27="","",IF($D$27+2&lt;=$AN$13,$D$27+2,""))</f>
        <v/>
      </c>
      <c r="G27" s="568" t="str">
        <f>IF($D$27="","",IF($D$27+3&lt;=$AN$13,$D$27+3,""))</f>
        <v/>
      </c>
      <c r="H27" s="568" t="str">
        <f>IF($D$27="","",IF($D$27+4&lt;=$AN$13,$D$27+4,""))</f>
        <v/>
      </c>
      <c r="I27" s="568" t="str">
        <f>IF($D$27="","",IF($D$27+5&lt;=$AN$13,$D$27+5,""))</f>
        <v/>
      </c>
      <c r="J27" s="568" t="str">
        <f>IF($D$27="","",IF($D$27+6&lt;=$AN$13,$D$27+6,""))</f>
        <v/>
      </c>
      <c r="K27" s="568" t="str">
        <f>IF($D$27="","",IF($D$27+7&lt;=$AN$13,$D$27+7,""))</f>
        <v/>
      </c>
      <c r="L27" s="568" t="str">
        <f>IF($D$27="","",IF($D$27+8&lt;=$AN$13,$D$27+8,""))</f>
        <v/>
      </c>
      <c r="M27" s="568" t="str">
        <f>IF($D$27="","",IF($D$27+9&lt;=$AN$13,$D$27+9,""))</f>
        <v/>
      </c>
      <c r="N27" s="568" t="str">
        <f>IF($D$27="","",IF($D$27+10&lt;=$AN$13,$D$27+10,""))</f>
        <v/>
      </c>
      <c r="O27" s="568" t="str">
        <f>IF($D$27="","",IF($D$27+11&lt;=$AN$13,$D$27+11,""))</f>
        <v/>
      </c>
      <c r="P27" s="568" t="str">
        <f>IF($D$27="","",IF($D$27+12&lt;=$AN$13,$D$27+12,""))</f>
        <v/>
      </c>
      <c r="Q27" s="568" t="str">
        <f>IF($D$27="","",IF($D$27+13&lt;=$AN$13,$D$27+13,""))</f>
        <v/>
      </c>
      <c r="R27" s="568" t="str">
        <f>IF($D$27="","",IF($D$27+14&lt;=$AN$13,$D$27+14,""))</f>
        <v/>
      </c>
      <c r="S27" s="568" t="str">
        <f>IF($D$27="","",IF($D$27+15&lt;=$AN$13,$D$27+15,""))</f>
        <v/>
      </c>
      <c r="T27" s="568" t="str">
        <f>IF($D$27="","",IF($D$27+16&lt;=$AN$13,$D$27+16,""))</f>
        <v/>
      </c>
      <c r="U27" s="568" t="str">
        <f>IF($D$27="","",IF($D$27+17&lt;=$AN$13,$D$27+17,""))</f>
        <v/>
      </c>
      <c r="V27" s="568" t="str">
        <f>IF($D$27="","",IF($D$27+18&lt;=$AN$13,$D$27+18,""))</f>
        <v/>
      </c>
      <c r="W27" s="568" t="str">
        <f>IF($D$27="","",IF($D$27+19&lt;=$AN$13,$D$27+19,""))</f>
        <v/>
      </c>
      <c r="X27" s="568" t="str">
        <f>IF($D$27="","",IF($D$27+20&lt;=$AN$13,$D$27+20,""))</f>
        <v/>
      </c>
      <c r="Y27" s="568" t="str">
        <f>IF($D$27="","",IF($D$27+21&lt;=$AN$13,$D$27+21,""))</f>
        <v/>
      </c>
      <c r="Z27" s="568" t="str">
        <f>IF($D$27="","",IF($D$27+22&lt;=$AN$13,$D$27+22,""))</f>
        <v/>
      </c>
      <c r="AA27" s="568" t="str">
        <f>IF($D$27="","",IF($D$27+23&lt;=$AN$13,$D$27+23,""))</f>
        <v/>
      </c>
      <c r="AB27" s="568" t="str">
        <f>IF($D$27="","",IF($D$27+24&lt;=$AN$13,$D$27+24,""))</f>
        <v/>
      </c>
      <c r="AC27" s="568" t="str">
        <f>IF($D$27="","",IF($D$27+25&lt;=$AN$13,$D$27+25,""))</f>
        <v/>
      </c>
      <c r="AD27" s="568" t="str">
        <f>IF($D$27="","",IF($D$27+26&lt;=$AN$13,$D$27+26,""))</f>
        <v/>
      </c>
      <c r="AE27" s="568" t="str">
        <f>IF($D$27="","",IF($D$27+27&lt;=$AN$13,$D$27+27,""))</f>
        <v/>
      </c>
      <c r="AF27" s="568" t="str">
        <f>IF($D$27="","",IF($D$27+28&lt;=$AN$13,$D$27+28,""))</f>
        <v/>
      </c>
      <c r="AG27" s="568" t="str">
        <f>IF($D$27="","",IF($D$27+29&lt;=$AN$13,$D$27+29,""))</f>
        <v/>
      </c>
      <c r="AH27" s="569" t="str">
        <f>IF($D$27="","",IF($D$27+30&lt;=$AN$13,$D$27+30,""))</f>
        <v/>
      </c>
    </row>
    <row r="28" spans="2:35" ht="18" customHeight="1">
      <c r="B28" s="2081"/>
      <c r="C28" s="1072" t="s">
        <v>282</v>
      </c>
      <c r="D28" s="570" t="str">
        <f t="shared" ref="D28:AH28" si="1">TEXT(D27,"aaa")</f>
        <v/>
      </c>
      <c r="E28" s="571" t="str">
        <f t="shared" si="1"/>
        <v/>
      </c>
      <c r="F28" s="571" t="str">
        <f t="shared" si="1"/>
        <v/>
      </c>
      <c r="G28" s="571" t="str">
        <f t="shared" si="1"/>
        <v/>
      </c>
      <c r="H28" s="571" t="str">
        <f t="shared" si="1"/>
        <v/>
      </c>
      <c r="I28" s="571" t="str">
        <f t="shared" si="1"/>
        <v/>
      </c>
      <c r="J28" s="571" t="str">
        <f t="shared" si="1"/>
        <v/>
      </c>
      <c r="K28" s="571" t="str">
        <f t="shared" si="1"/>
        <v/>
      </c>
      <c r="L28" s="571" t="str">
        <f t="shared" si="1"/>
        <v/>
      </c>
      <c r="M28" s="571" t="str">
        <f t="shared" si="1"/>
        <v/>
      </c>
      <c r="N28" s="571" t="str">
        <f t="shared" si="1"/>
        <v/>
      </c>
      <c r="O28" s="571" t="str">
        <f t="shared" si="1"/>
        <v/>
      </c>
      <c r="P28" s="571" t="str">
        <f t="shared" si="1"/>
        <v/>
      </c>
      <c r="Q28" s="571" t="str">
        <f t="shared" si="1"/>
        <v/>
      </c>
      <c r="R28" s="571" t="str">
        <f t="shared" si="1"/>
        <v/>
      </c>
      <c r="S28" s="571" t="str">
        <f t="shared" si="1"/>
        <v/>
      </c>
      <c r="T28" s="571" t="str">
        <f t="shared" si="1"/>
        <v/>
      </c>
      <c r="U28" s="571" t="str">
        <f t="shared" si="1"/>
        <v/>
      </c>
      <c r="V28" s="571" t="str">
        <f t="shared" si="1"/>
        <v/>
      </c>
      <c r="W28" s="571" t="str">
        <f t="shared" si="1"/>
        <v/>
      </c>
      <c r="X28" s="571" t="str">
        <f t="shared" si="1"/>
        <v/>
      </c>
      <c r="Y28" s="571" t="str">
        <f t="shared" si="1"/>
        <v/>
      </c>
      <c r="Z28" s="571" t="str">
        <f t="shared" si="1"/>
        <v/>
      </c>
      <c r="AA28" s="571" t="str">
        <f t="shared" si="1"/>
        <v/>
      </c>
      <c r="AB28" s="571" t="str">
        <f t="shared" si="1"/>
        <v/>
      </c>
      <c r="AC28" s="571" t="str">
        <f t="shared" si="1"/>
        <v/>
      </c>
      <c r="AD28" s="571" t="str">
        <f t="shared" si="1"/>
        <v/>
      </c>
      <c r="AE28" s="571" t="str">
        <f t="shared" si="1"/>
        <v/>
      </c>
      <c r="AF28" s="571" t="str">
        <f t="shared" si="1"/>
        <v/>
      </c>
      <c r="AG28" s="571" t="str">
        <f t="shared" si="1"/>
        <v/>
      </c>
      <c r="AH28" s="572" t="str">
        <f t="shared" si="1"/>
        <v/>
      </c>
    </row>
    <row r="29" spans="2:35" ht="18.75" customHeight="1">
      <c r="B29" s="2081"/>
      <c r="C29" s="505"/>
      <c r="D29" s="2083"/>
      <c r="E29" s="2066"/>
      <c r="F29" s="2066"/>
      <c r="G29" s="2066"/>
      <c r="H29" s="2066"/>
      <c r="I29" s="2066"/>
      <c r="J29" s="2066"/>
      <c r="K29" s="2066"/>
      <c r="L29" s="2066"/>
      <c r="M29" s="2066"/>
      <c r="N29" s="2066"/>
      <c r="O29" s="2066"/>
      <c r="P29" s="2066"/>
      <c r="Q29" s="2066"/>
      <c r="R29" s="2066"/>
      <c r="S29" s="2066"/>
      <c r="T29" s="2066"/>
      <c r="U29" s="2066"/>
      <c r="V29" s="2066"/>
      <c r="W29" s="2066"/>
      <c r="X29" s="2066"/>
      <c r="Y29" s="2066"/>
      <c r="Z29" s="2066"/>
      <c r="AA29" s="2066"/>
      <c r="AB29" s="2066"/>
      <c r="AC29" s="2066"/>
      <c r="AD29" s="2066"/>
      <c r="AE29" s="2066"/>
      <c r="AF29" s="2066"/>
      <c r="AG29" s="2066"/>
      <c r="AH29" s="2073"/>
    </row>
    <row r="30" spans="2:35" ht="18.75" customHeight="1">
      <c r="B30" s="2081"/>
      <c r="C30" s="505"/>
      <c r="D30" s="2084"/>
      <c r="E30" s="2067"/>
      <c r="F30" s="2067"/>
      <c r="G30" s="2067"/>
      <c r="H30" s="2067"/>
      <c r="I30" s="2067"/>
      <c r="J30" s="2067"/>
      <c r="K30" s="2067"/>
      <c r="L30" s="2067"/>
      <c r="M30" s="2067"/>
      <c r="N30" s="2067"/>
      <c r="O30" s="2067"/>
      <c r="P30" s="2067"/>
      <c r="Q30" s="2067"/>
      <c r="R30" s="2067"/>
      <c r="S30" s="2067"/>
      <c r="T30" s="2067"/>
      <c r="U30" s="2067"/>
      <c r="V30" s="2067"/>
      <c r="W30" s="2067"/>
      <c r="X30" s="2067"/>
      <c r="Y30" s="2067"/>
      <c r="Z30" s="2067"/>
      <c r="AA30" s="2067"/>
      <c r="AB30" s="2067"/>
      <c r="AC30" s="2067"/>
      <c r="AD30" s="2067"/>
      <c r="AE30" s="2067"/>
      <c r="AF30" s="2067"/>
      <c r="AG30" s="2067"/>
      <c r="AH30" s="2074"/>
    </row>
    <row r="31" spans="2:35" ht="18.75" customHeight="1">
      <c r="B31" s="2081"/>
      <c r="C31" s="505" t="s">
        <v>283</v>
      </c>
      <c r="D31" s="2084"/>
      <c r="E31" s="2067"/>
      <c r="F31" s="2067"/>
      <c r="G31" s="2067"/>
      <c r="H31" s="2067"/>
      <c r="I31" s="2067"/>
      <c r="J31" s="2067"/>
      <c r="K31" s="2067"/>
      <c r="L31" s="2067"/>
      <c r="M31" s="2067"/>
      <c r="N31" s="2067"/>
      <c r="O31" s="2067"/>
      <c r="P31" s="2067"/>
      <c r="Q31" s="2067"/>
      <c r="R31" s="2067"/>
      <c r="S31" s="2067"/>
      <c r="T31" s="2067"/>
      <c r="U31" s="2067"/>
      <c r="V31" s="2067"/>
      <c r="W31" s="2067"/>
      <c r="X31" s="2067"/>
      <c r="Y31" s="2067"/>
      <c r="Z31" s="2067"/>
      <c r="AA31" s="2067"/>
      <c r="AB31" s="2067"/>
      <c r="AC31" s="2067"/>
      <c r="AD31" s="2067"/>
      <c r="AE31" s="2067"/>
      <c r="AF31" s="2067"/>
      <c r="AG31" s="2067"/>
      <c r="AH31" s="2074"/>
    </row>
    <row r="32" spans="2:35" ht="18.75" customHeight="1">
      <c r="B32" s="2081"/>
      <c r="C32" s="505"/>
      <c r="D32" s="2084"/>
      <c r="E32" s="2067"/>
      <c r="F32" s="2067"/>
      <c r="G32" s="2067"/>
      <c r="H32" s="2067"/>
      <c r="I32" s="2067"/>
      <c r="J32" s="2067"/>
      <c r="K32" s="2067"/>
      <c r="L32" s="2067"/>
      <c r="M32" s="2067"/>
      <c r="N32" s="2067"/>
      <c r="O32" s="2067"/>
      <c r="P32" s="2067"/>
      <c r="Q32" s="2067"/>
      <c r="R32" s="2067"/>
      <c r="S32" s="2067"/>
      <c r="T32" s="2067"/>
      <c r="U32" s="2067"/>
      <c r="V32" s="2067"/>
      <c r="W32" s="2067"/>
      <c r="X32" s="2067"/>
      <c r="Y32" s="2067"/>
      <c r="Z32" s="2067"/>
      <c r="AA32" s="2067"/>
      <c r="AB32" s="2067"/>
      <c r="AC32" s="2067"/>
      <c r="AD32" s="2067"/>
      <c r="AE32" s="2067"/>
      <c r="AF32" s="2067"/>
      <c r="AG32" s="2067"/>
      <c r="AH32" s="2074"/>
    </row>
    <row r="33" spans="2:35" ht="18.75" customHeight="1">
      <c r="B33" s="2081"/>
      <c r="C33" s="505" t="s">
        <v>284</v>
      </c>
      <c r="D33" s="2084"/>
      <c r="E33" s="2067"/>
      <c r="F33" s="2067"/>
      <c r="G33" s="2067"/>
      <c r="H33" s="2067"/>
      <c r="I33" s="2067"/>
      <c r="J33" s="2067"/>
      <c r="K33" s="2067"/>
      <c r="L33" s="2067"/>
      <c r="M33" s="2067"/>
      <c r="N33" s="2067"/>
      <c r="O33" s="2067"/>
      <c r="P33" s="2067"/>
      <c r="Q33" s="2067"/>
      <c r="R33" s="2067"/>
      <c r="S33" s="2067"/>
      <c r="T33" s="2067"/>
      <c r="U33" s="2067"/>
      <c r="V33" s="2067"/>
      <c r="W33" s="2067"/>
      <c r="X33" s="2067"/>
      <c r="Y33" s="2067"/>
      <c r="Z33" s="2067"/>
      <c r="AA33" s="2067"/>
      <c r="AB33" s="2067"/>
      <c r="AC33" s="2067"/>
      <c r="AD33" s="2067"/>
      <c r="AE33" s="2067"/>
      <c r="AF33" s="2067"/>
      <c r="AG33" s="2067"/>
      <c r="AH33" s="2074"/>
    </row>
    <row r="34" spans="2:35" ht="18.75" customHeight="1">
      <c r="B34" s="2081"/>
      <c r="C34" s="505"/>
      <c r="D34" s="2084"/>
      <c r="E34" s="2067"/>
      <c r="F34" s="2067"/>
      <c r="G34" s="2067"/>
      <c r="H34" s="2067"/>
      <c r="I34" s="2067"/>
      <c r="J34" s="2067"/>
      <c r="K34" s="2067"/>
      <c r="L34" s="2067"/>
      <c r="M34" s="2067"/>
      <c r="N34" s="2067"/>
      <c r="O34" s="2067"/>
      <c r="P34" s="2067"/>
      <c r="Q34" s="2067"/>
      <c r="R34" s="2067"/>
      <c r="S34" s="2067"/>
      <c r="T34" s="2067"/>
      <c r="U34" s="2067"/>
      <c r="V34" s="2067"/>
      <c r="W34" s="2067"/>
      <c r="X34" s="2067"/>
      <c r="Y34" s="2067"/>
      <c r="Z34" s="2067"/>
      <c r="AA34" s="2067"/>
      <c r="AB34" s="2067"/>
      <c r="AC34" s="2067"/>
      <c r="AD34" s="2067"/>
      <c r="AE34" s="2067"/>
      <c r="AF34" s="2067"/>
      <c r="AG34" s="2067"/>
      <c r="AH34" s="2074"/>
    </row>
    <row r="35" spans="2:35" ht="18.75" customHeight="1">
      <c r="B35" s="2081"/>
      <c r="C35" s="505" t="s">
        <v>285</v>
      </c>
      <c r="D35" s="2084"/>
      <c r="E35" s="2067"/>
      <c r="F35" s="2067"/>
      <c r="G35" s="2067"/>
      <c r="H35" s="2067"/>
      <c r="I35" s="2067"/>
      <c r="J35" s="2067"/>
      <c r="K35" s="2067"/>
      <c r="L35" s="2067"/>
      <c r="M35" s="2067"/>
      <c r="N35" s="2067"/>
      <c r="O35" s="2067"/>
      <c r="P35" s="2067"/>
      <c r="Q35" s="2067"/>
      <c r="R35" s="2067"/>
      <c r="S35" s="2067"/>
      <c r="T35" s="2067"/>
      <c r="U35" s="2067"/>
      <c r="V35" s="2067"/>
      <c r="W35" s="2067"/>
      <c r="X35" s="2067"/>
      <c r="Y35" s="2067"/>
      <c r="Z35" s="2067"/>
      <c r="AA35" s="2067"/>
      <c r="AB35" s="2067"/>
      <c r="AC35" s="2067"/>
      <c r="AD35" s="2067"/>
      <c r="AE35" s="2067"/>
      <c r="AF35" s="2067"/>
      <c r="AG35" s="2067"/>
      <c r="AH35" s="2074"/>
    </row>
    <row r="36" spans="2:35" ht="18.75" customHeight="1">
      <c r="B36" s="2081"/>
      <c r="C36" s="505"/>
      <c r="D36" s="2084"/>
      <c r="E36" s="2067"/>
      <c r="F36" s="2067"/>
      <c r="G36" s="2067"/>
      <c r="H36" s="2067"/>
      <c r="I36" s="2067"/>
      <c r="J36" s="2067"/>
      <c r="K36" s="2067"/>
      <c r="L36" s="2067"/>
      <c r="M36" s="2067"/>
      <c r="N36" s="2067"/>
      <c r="O36" s="2067"/>
      <c r="P36" s="2067"/>
      <c r="Q36" s="2067"/>
      <c r="R36" s="2067"/>
      <c r="S36" s="2067"/>
      <c r="T36" s="2067"/>
      <c r="U36" s="2067"/>
      <c r="V36" s="2067"/>
      <c r="W36" s="2067"/>
      <c r="X36" s="2067"/>
      <c r="Y36" s="2067"/>
      <c r="Z36" s="2067"/>
      <c r="AA36" s="2067"/>
      <c r="AB36" s="2067"/>
      <c r="AC36" s="2067"/>
      <c r="AD36" s="2067"/>
      <c r="AE36" s="2067"/>
      <c r="AF36" s="2067"/>
      <c r="AG36" s="2067"/>
      <c r="AH36" s="2074"/>
    </row>
    <row r="37" spans="2:35" ht="18.75" customHeight="1">
      <c r="B37" s="2081"/>
      <c r="C37" s="505" t="s">
        <v>286</v>
      </c>
      <c r="D37" s="2084"/>
      <c r="E37" s="2067"/>
      <c r="F37" s="2067"/>
      <c r="G37" s="2067"/>
      <c r="H37" s="2067"/>
      <c r="I37" s="2067"/>
      <c r="J37" s="2067"/>
      <c r="K37" s="2067"/>
      <c r="L37" s="2067"/>
      <c r="M37" s="2067"/>
      <c r="N37" s="2067"/>
      <c r="O37" s="2067"/>
      <c r="P37" s="2067"/>
      <c r="Q37" s="2067"/>
      <c r="R37" s="2067"/>
      <c r="S37" s="2067"/>
      <c r="T37" s="2067"/>
      <c r="U37" s="2067"/>
      <c r="V37" s="2067"/>
      <c r="W37" s="2067"/>
      <c r="X37" s="2067"/>
      <c r="Y37" s="2067"/>
      <c r="Z37" s="2067"/>
      <c r="AA37" s="2067"/>
      <c r="AB37" s="2067"/>
      <c r="AC37" s="2067"/>
      <c r="AD37" s="2067"/>
      <c r="AE37" s="2067"/>
      <c r="AF37" s="2067"/>
      <c r="AG37" s="2067"/>
      <c r="AH37" s="2074"/>
    </row>
    <row r="38" spans="2:35" ht="18.75" customHeight="1">
      <c r="B38" s="2081"/>
      <c r="C38" s="505"/>
      <c r="D38" s="2084"/>
      <c r="E38" s="2067"/>
      <c r="F38" s="2067"/>
      <c r="G38" s="2067"/>
      <c r="H38" s="2067"/>
      <c r="I38" s="2067"/>
      <c r="J38" s="2067"/>
      <c r="K38" s="2067"/>
      <c r="L38" s="2067"/>
      <c r="M38" s="2067"/>
      <c r="N38" s="2067"/>
      <c r="O38" s="2067"/>
      <c r="P38" s="2067"/>
      <c r="Q38" s="2067"/>
      <c r="R38" s="2067"/>
      <c r="S38" s="2067"/>
      <c r="T38" s="2067"/>
      <c r="U38" s="2067"/>
      <c r="V38" s="2067"/>
      <c r="W38" s="2067"/>
      <c r="X38" s="2067"/>
      <c r="Y38" s="2067"/>
      <c r="Z38" s="2067"/>
      <c r="AA38" s="2067"/>
      <c r="AB38" s="2067"/>
      <c r="AC38" s="2067"/>
      <c r="AD38" s="2067"/>
      <c r="AE38" s="2067"/>
      <c r="AF38" s="2067"/>
      <c r="AG38" s="2067"/>
      <c r="AH38" s="2074"/>
    </row>
    <row r="39" spans="2:35" ht="18.75" customHeight="1">
      <c r="B39" s="2081"/>
      <c r="C39" s="505"/>
      <c r="D39" s="2085"/>
      <c r="E39" s="2067"/>
      <c r="F39" s="2067"/>
      <c r="G39" s="2067"/>
      <c r="H39" s="2067"/>
      <c r="I39" s="2067"/>
      <c r="J39" s="2067"/>
      <c r="K39" s="2067"/>
      <c r="L39" s="2067"/>
      <c r="M39" s="2067"/>
      <c r="N39" s="2067"/>
      <c r="O39" s="2067"/>
      <c r="P39" s="2067"/>
      <c r="Q39" s="2067"/>
      <c r="R39" s="2067"/>
      <c r="S39" s="2067"/>
      <c r="T39" s="2067"/>
      <c r="U39" s="2067"/>
      <c r="V39" s="2067"/>
      <c r="W39" s="2067"/>
      <c r="X39" s="2067"/>
      <c r="Y39" s="2067"/>
      <c r="Z39" s="2067"/>
      <c r="AA39" s="2067"/>
      <c r="AB39" s="2067"/>
      <c r="AC39" s="2067"/>
      <c r="AD39" s="2067"/>
      <c r="AE39" s="2067"/>
      <c r="AF39" s="2067"/>
      <c r="AG39" s="2067"/>
      <c r="AH39" s="2086"/>
    </row>
    <row r="40" spans="2:35" ht="20.100000000000001" customHeight="1">
      <c r="B40" s="2081"/>
      <c r="C40" s="870" t="s">
        <v>1162</v>
      </c>
      <c r="D40" s="822"/>
      <c r="E40" s="823"/>
      <c r="F40" s="823"/>
      <c r="G40" s="823"/>
      <c r="H40" s="823"/>
      <c r="I40" s="823"/>
      <c r="J40" s="823"/>
      <c r="K40" s="823"/>
      <c r="L40" s="823"/>
      <c r="M40" s="823"/>
      <c r="N40" s="823"/>
      <c r="O40" s="823"/>
      <c r="P40" s="823"/>
      <c r="Q40" s="823"/>
      <c r="R40" s="823"/>
      <c r="S40" s="823"/>
      <c r="T40" s="823"/>
      <c r="U40" s="823"/>
      <c r="V40" s="823"/>
      <c r="W40" s="823"/>
      <c r="X40" s="823"/>
      <c r="Y40" s="823"/>
      <c r="Z40" s="823"/>
      <c r="AA40" s="823"/>
      <c r="AB40" s="823"/>
      <c r="AC40" s="823"/>
      <c r="AD40" s="823"/>
      <c r="AE40" s="823"/>
      <c r="AF40" s="823"/>
      <c r="AG40" s="823"/>
      <c r="AH40" s="824"/>
      <c r="AI40" s="124">
        <f>COUNTIF(D40:AH40,"○")</f>
        <v>0</v>
      </c>
    </row>
    <row r="41" spans="2:35" ht="21.75" customHeight="1">
      <c r="B41" s="2081"/>
      <c r="C41" s="586" t="s">
        <v>287</v>
      </c>
      <c r="D41" s="738"/>
      <c r="E41" s="739"/>
      <c r="F41" s="739"/>
      <c r="G41" s="739"/>
      <c r="H41" s="739"/>
      <c r="I41" s="740"/>
      <c r="J41" s="740"/>
      <c r="K41" s="751"/>
      <c r="L41" s="739"/>
      <c r="M41" s="739"/>
      <c r="N41" s="739"/>
      <c r="O41" s="739"/>
      <c r="P41" s="740"/>
      <c r="Q41" s="740"/>
      <c r="R41" s="739"/>
      <c r="S41" s="739"/>
      <c r="T41" s="739"/>
      <c r="U41" s="740"/>
      <c r="V41" s="740"/>
      <c r="W41" s="740"/>
      <c r="X41" s="740"/>
      <c r="Y41" s="739"/>
      <c r="Z41" s="739"/>
      <c r="AA41" s="739"/>
      <c r="AB41" s="739"/>
      <c r="AC41" s="740"/>
      <c r="AD41" s="740"/>
      <c r="AE41" s="739"/>
      <c r="AF41" s="751"/>
      <c r="AG41" s="739"/>
      <c r="AH41" s="741"/>
      <c r="AI41" s="565">
        <f>COUNTA(D41:AH41)</f>
        <v>0</v>
      </c>
    </row>
    <row r="42" spans="2:35" ht="15" customHeight="1">
      <c r="B42" s="2081"/>
      <c r="C42" s="2075" t="s">
        <v>423</v>
      </c>
      <c r="D42" s="742"/>
      <c r="E42" s="743"/>
      <c r="F42" s="743"/>
      <c r="G42" s="743"/>
      <c r="H42" s="743"/>
      <c r="I42" s="743"/>
      <c r="J42" s="743"/>
      <c r="K42" s="743"/>
      <c r="L42" s="743"/>
      <c r="M42" s="743"/>
      <c r="N42" s="743"/>
      <c r="O42" s="743"/>
      <c r="P42" s="743"/>
      <c r="Q42" s="743"/>
      <c r="R42" s="743"/>
      <c r="S42" s="743"/>
      <c r="T42" s="743"/>
      <c r="U42" s="743"/>
      <c r="V42" s="743"/>
      <c r="W42" s="743"/>
      <c r="X42" s="743"/>
      <c r="Y42" s="743"/>
      <c r="Z42" s="743"/>
      <c r="AA42" s="743"/>
      <c r="AB42" s="743"/>
      <c r="AC42" s="743"/>
      <c r="AD42" s="743"/>
      <c r="AE42" s="743"/>
      <c r="AF42" s="752"/>
      <c r="AG42" s="753"/>
      <c r="AH42" s="744"/>
      <c r="AI42" s="2078" t="s">
        <v>787</v>
      </c>
    </row>
    <row r="43" spans="2:35" ht="15" customHeight="1" thickBot="1">
      <c r="B43" s="2081"/>
      <c r="C43" s="2076"/>
      <c r="D43" s="745"/>
      <c r="E43" s="746"/>
      <c r="F43" s="746"/>
      <c r="G43" s="746"/>
      <c r="H43" s="746"/>
      <c r="I43" s="746"/>
      <c r="J43" s="746"/>
      <c r="K43" s="746"/>
      <c r="L43" s="746"/>
      <c r="M43" s="746"/>
      <c r="N43" s="746"/>
      <c r="O43" s="746"/>
      <c r="P43" s="746"/>
      <c r="Q43" s="746"/>
      <c r="R43" s="746"/>
      <c r="S43" s="746"/>
      <c r="T43" s="746"/>
      <c r="U43" s="746"/>
      <c r="V43" s="746"/>
      <c r="W43" s="746"/>
      <c r="X43" s="746"/>
      <c r="Y43" s="746"/>
      <c r="Z43" s="746"/>
      <c r="AA43" s="746"/>
      <c r="AB43" s="746"/>
      <c r="AC43" s="746"/>
      <c r="AD43" s="746"/>
      <c r="AE43" s="746"/>
      <c r="AF43" s="754"/>
      <c r="AG43" s="755"/>
      <c r="AH43" s="747"/>
      <c r="AI43" s="2079"/>
    </row>
    <row r="44" spans="2:35" ht="15" customHeight="1" thickBot="1">
      <c r="B44" s="2082"/>
      <c r="C44" s="2077"/>
      <c r="D44" s="748"/>
      <c r="E44" s="749"/>
      <c r="F44" s="749"/>
      <c r="G44" s="749"/>
      <c r="H44" s="749"/>
      <c r="I44" s="749"/>
      <c r="J44" s="749"/>
      <c r="K44" s="749"/>
      <c r="L44" s="749"/>
      <c r="M44" s="749"/>
      <c r="N44" s="749"/>
      <c r="O44" s="749"/>
      <c r="P44" s="749"/>
      <c r="Q44" s="749"/>
      <c r="R44" s="749"/>
      <c r="S44" s="749"/>
      <c r="T44" s="749"/>
      <c r="U44" s="749"/>
      <c r="V44" s="749"/>
      <c r="W44" s="749"/>
      <c r="X44" s="749"/>
      <c r="Y44" s="749"/>
      <c r="Z44" s="749"/>
      <c r="AA44" s="749"/>
      <c r="AB44" s="749"/>
      <c r="AC44" s="749"/>
      <c r="AD44" s="749"/>
      <c r="AE44" s="749"/>
      <c r="AF44" s="756"/>
      <c r="AG44" s="757"/>
      <c r="AH44" s="758"/>
      <c r="AI44" s="564">
        <f>SUM(D42:AH44)</f>
        <v>0</v>
      </c>
    </row>
    <row r="45" spans="2:35" ht="12.75" customHeight="1"/>
    <row r="46" spans="2:35" ht="30" customHeight="1">
      <c r="B46" s="2080" t="s">
        <v>1122</v>
      </c>
      <c r="C46" s="1077" t="s">
        <v>825</v>
      </c>
      <c r="D46" s="567" t="str">
        <f>AO12</f>
        <v/>
      </c>
      <c r="E46" s="568" t="str">
        <f>IF($D$46="","",IF($D$46+1&lt;=$AO$13,$D$46+1,""))</f>
        <v/>
      </c>
      <c r="F46" s="568" t="str">
        <f>IF($D$46="","",IF($D$46+2&lt;=$AO$13,$D$46+2,""))</f>
        <v/>
      </c>
      <c r="G46" s="568" t="str">
        <f>IF($D$46="","",IF($D$46+3&lt;=$AO$13,$D$46+3,""))</f>
        <v/>
      </c>
      <c r="H46" s="568" t="str">
        <f>IF($D$46="","",IF($D$46+4&lt;=$AO$13,$D$46+4,""))</f>
        <v/>
      </c>
      <c r="I46" s="568" t="str">
        <f>IF($D$46="","",IF($D$46+5&lt;=$AO$13,$D$46+5,""))</f>
        <v/>
      </c>
      <c r="J46" s="568" t="str">
        <f>IF($D$46="","",IF($D$46+6&lt;=$AO$13,$D$46+6,""))</f>
        <v/>
      </c>
      <c r="K46" s="568" t="str">
        <f>IF($D$46="","",IF($D$46+7&lt;=$AO$13,$D$46+7,""))</f>
        <v/>
      </c>
      <c r="L46" s="568" t="str">
        <f>IF($D$46="","",IF($D$46+8&lt;=$AO$13,$D$46+8,""))</f>
        <v/>
      </c>
      <c r="M46" s="568" t="str">
        <f>IF($D$46="","",IF($D$46+9&lt;=$AO$13,$D$46+9,""))</f>
        <v/>
      </c>
      <c r="N46" s="568" t="str">
        <f>IF($D$46="","",IF($D$46+10&lt;=$AO$13,$D$46+10,""))</f>
        <v/>
      </c>
      <c r="O46" s="568" t="str">
        <f>IF($D$46="","",IF($D$46+11&lt;=$AO$13,$D$46+11,""))</f>
        <v/>
      </c>
      <c r="P46" s="568" t="str">
        <f>IF($D$46="","",IF($D$46+12&lt;=$AO$13,$D$46+12,""))</f>
        <v/>
      </c>
      <c r="Q46" s="568" t="str">
        <f>IF($D$46="","",IF($D$46+13&lt;=$AO$13,$D$46+13,""))</f>
        <v/>
      </c>
      <c r="R46" s="568" t="str">
        <f>IF($D$46="","",IF($D$46+14&lt;=$AO$13,$D$46+14,""))</f>
        <v/>
      </c>
      <c r="S46" s="568" t="str">
        <f>IF($D$46="","",IF($D$46+15&lt;=$AO$13,$D$46+15,""))</f>
        <v/>
      </c>
      <c r="T46" s="568" t="str">
        <f>IF($D$46="","",IF($D$46+16&lt;=$AO$13,$D$46+16,""))</f>
        <v/>
      </c>
      <c r="U46" s="568" t="str">
        <f>IF($D$46="","",IF($D$46+17&lt;=$AO$13,$D$46+17,""))</f>
        <v/>
      </c>
      <c r="V46" s="568" t="str">
        <f>IF($D$46="","",IF($D$46+18&lt;=$AO$13,$D$46+18,""))</f>
        <v/>
      </c>
      <c r="W46" s="568" t="str">
        <f>IF($D$46="","",IF($D$46+19&lt;=$AO$13,$D$46+19,""))</f>
        <v/>
      </c>
      <c r="X46" s="568" t="str">
        <f>IF($D$46="","",IF($D$46+20&lt;=$AO$13,$D$46+20,""))</f>
        <v/>
      </c>
      <c r="Y46" s="568" t="str">
        <f>IF($D$46="","",IF($D$46+21&lt;=$AO$13,$D$46+21,""))</f>
        <v/>
      </c>
      <c r="Z46" s="568" t="str">
        <f>IF($D$46="","",IF($D$46+22&lt;=$AO$13,$D$46+22,""))</f>
        <v/>
      </c>
      <c r="AA46" s="568" t="str">
        <f>IF($D$46="","",IF($D$46+23&lt;=$AO$13,$D$46+23,""))</f>
        <v/>
      </c>
      <c r="AB46" s="568" t="str">
        <f>IF($D$46="","",IF($D$46+24&lt;=$AO$13,$D$46+24,""))</f>
        <v/>
      </c>
      <c r="AC46" s="568" t="str">
        <f>IF($D$46="","",IF($D$46+25&lt;=$AO$13,$D$46+25,""))</f>
        <v/>
      </c>
      <c r="AD46" s="568" t="str">
        <f>IF($D$46="","",IF($D$46+26&lt;=$AO$13,$D$46+26,""))</f>
        <v/>
      </c>
      <c r="AE46" s="568" t="str">
        <f>IF($D$46="","",IF($D$46+27&lt;=$AO$13,$D$46+27,""))</f>
        <v/>
      </c>
      <c r="AF46" s="568" t="str">
        <f>IF($D$46="","",IF($D$46+28&lt;=$AO$13,$D$46+28,""))</f>
        <v/>
      </c>
      <c r="AG46" s="568" t="str">
        <f>IF($D$46="","",IF($D$46+29&lt;=$AO$13,$D$46+29,""))</f>
        <v/>
      </c>
      <c r="AH46" s="569" t="str">
        <f>IF($D$46="","",IF($D$46+30&lt;=$AO$13,$D$46+30,""))</f>
        <v/>
      </c>
    </row>
    <row r="47" spans="2:35" ht="18" customHeight="1">
      <c r="B47" s="2081"/>
      <c r="C47" s="1072" t="s">
        <v>282</v>
      </c>
      <c r="D47" s="570" t="str">
        <f t="shared" ref="D47:AH47" si="2">TEXT(D46,"aaa")</f>
        <v/>
      </c>
      <c r="E47" s="571" t="str">
        <f t="shared" si="2"/>
        <v/>
      </c>
      <c r="F47" s="571" t="str">
        <f t="shared" si="2"/>
        <v/>
      </c>
      <c r="G47" s="571" t="str">
        <f t="shared" si="2"/>
        <v/>
      </c>
      <c r="H47" s="571" t="str">
        <f t="shared" si="2"/>
        <v/>
      </c>
      <c r="I47" s="571" t="str">
        <f t="shared" si="2"/>
        <v/>
      </c>
      <c r="J47" s="571" t="str">
        <f t="shared" si="2"/>
        <v/>
      </c>
      <c r="K47" s="571" t="str">
        <f t="shared" si="2"/>
        <v/>
      </c>
      <c r="L47" s="571" t="str">
        <f t="shared" si="2"/>
        <v/>
      </c>
      <c r="M47" s="571" t="str">
        <f t="shared" si="2"/>
        <v/>
      </c>
      <c r="N47" s="571" t="str">
        <f t="shared" si="2"/>
        <v/>
      </c>
      <c r="O47" s="571" t="str">
        <f t="shared" si="2"/>
        <v/>
      </c>
      <c r="P47" s="571" t="str">
        <f t="shared" si="2"/>
        <v/>
      </c>
      <c r="Q47" s="571" t="str">
        <f t="shared" si="2"/>
        <v/>
      </c>
      <c r="R47" s="571" t="str">
        <f t="shared" si="2"/>
        <v/>
      </c>
      <c r="S47" s="571" t="str">
        <f t="shared" si="2"/>
        <v/>
      </c>
      <c r="T47" s="571" t="str">
        <f t="shared" si="2"/>
        <v/>
      </c>
      <c r="U47" s="571" t="str">
        <f t="shared" si="2"/>
        <v/>
      </c>
      <c r="V47" s="571" t="str">
        <f t="shared" si="2"/>
        <v/>
      </c>
      <c r="W47" s="571" t="str">
        <f t="shared" si="2"/>
        <v/>
      </c>
      <c r="X47" s="571" t="str">
        <f t="shared" si="2"/>
        <v/>
      </c>
      <c r="Y47" s="571" t="str">
        <f t="shared" si="2"/>
        <v/>
      </c>
      <c r="Z47" s="571" t="str">
        <f t="shared" si="2"/>
        <v/>
      </c>
      <c r="AA47" s="571" t="str">
        <f t="shared" si="2"/>
        <v/>
      </c>
      <c r="AB47" s="571" t="str">
        <f t="shared" si="2"/>
        <v/>
      </c>
      <c r="AC47" s="571" t="str">
        <f t="shared" si="2"/>
        <v/>
      </c>
      <c r="AD47" s="571" t="str">
        <f t="shared" si="2"/>
        <v/>
      </c>
      <c r="AE47" s="571" t="str">
        <f t="shared" si="2"/>
        <v/>
      </c>
      <c r="AF47" s="571" t="str">
        <f t="shared" si="2"/>
        <v/>
      </c>
      <c r="AG47" s="571" t="str">
        <f t="shared" si="2"/>
        <v/>
      </c>
      <c r="AH47" s="572" t="str">
        <f t="shared" si="2"/>
        <v/>
      </c>
    </row>
    <row r="48" spans="2:35" ht="18.75" customHeight="1">
      <c r="B48" s="2081"/>
      <c r="C48" s="505"/>
      <c r="D48" s="2083"/>
      <c r="E48" s="2066"/>
      <c r="F48" s="2066"/>
      <c r="G48" s="2066"/>
      <c r="H48" s="2066"/>
      <c r="I48" s="2066"/>
      <c r="J48" s="2066"/>
      <c r="K48" s="2066"/>
      <c r="L48" s="2066"/>
      <c r="M48" s="2066"/>
      <c r="N48" s="2066"/>
      <c r="O48" s="2066"/>
      <c r="P48" s="2066"/>
      <c r="Q48" s="2066"/>
      <c r="R48" s="2066"/>
      <c r="S48" s="2066"/>
      <c r="T48" s="2066"/>
      <c r="U48" s="2066"/>
      <c r="V48" s="2066"/>
      <c r="W48" s="2066"/>
      <c r="X48" s="2066"/>
      <c r="Y48" s="2066"/>
      <c r="Z48" s="2066"/>
      <c r="AA48" s="2066"/>
      <c r="AB48" s="2066"/>
      <c r="AC48" s="2066"/>
      <c r="AD48" s="2066"/>
      <c r="AE48" s="2066"/>
      <c r="AF48" s="2066"/>
      <c r="AG48" s="2066"/>
      <c r="AH48" s="2073"/>
    </row>
    <row r="49" spans="2:35" ht="18.75" customHeight="1">
      <c r="B49" s="2081"/>
      <c r="C49" s="505"/>
      <c r="D49" s="2084"/>
      <c r="E49" s="2067"/>
      <c r="F49" s="2067"/>
      <c r="G49" s="2067"/>
      <c r="H49" s="2067"/>
      <c r="I49" s="2067"/>
      <c r="J49" s="2067"/>
      <c r="K49" s="2067"/>
      <c r="L49" s="2067"/>
      <c r="M49" s="2067"/>
      <c r="N49" s="2067"/>
      <c r="O49" s="2067"/>
      <c r="P49" s="2067"/>
      <c r="Q49" s="2067"/>
      <c r="R49" s="2067"/>
      <c r="S49" s="2067"/>
      <c r="T49" s="2067"/>
      <c r="U49" s="2067"/>
      <c r="V49" s="2067"/>
      <c r="W49" s="2067"/>
      <c r="X49" s="2067"/>
      <c r="Y49" s="2067"/>
      <c r="Z49" s="2067"/>
      <c r="AA49" s="2067"/>
      <c r="AB49" s="2067"/>
      <c r="AC49" s="2067"/>
      <c r="AD49" s="2067"/>
      <c r="AE49" s="2067"/>
      <c r="AF49" s="2067"/>
      <c r="AG49" s="2067"/>
      <c r="AH49" s="2074"/>
    </row>
    <row r="50" spans="2:35" ht="18.75" customHeight="1">
      <c r="B50" s="2081"/>
      <c r="C50" s="505" t="s">
        <v>283</v>
      </c>
      <c r="D50" s="2084"/>
      <c r="E50" s="2067"/>
      <c r="F50" s="2067"/>
      <c r="G50" s="2067"/>
      <c r="H50" s="2067"/>
      <c r="I50" s="2067"/>
      <c r="J50" s="2067"/>
      <c r="K50" s="2067"/>
      <c r="L50" s="2067"/>
      <c r="M50" s="2067"/>
      <c r="N50" s="2067"/>
      <c r="O50" s="2067"/>
      <c r="P50" s="2067"/>
      <c r="Q50" s="2067"/>
      <c r="R50" s="2067"/>
      <c r="S50" s="2067"/>
      <c r="T50" s="2067"/>
      <c r="U50" s="2067"/>
      <c r="V50" s="2067"/>
      <c r="W50" s="2067"/>
      <c r="X50" s="2067"/>
      <c r="Y50" s="2067"/>
      <c r="Z50" s="2067"/>
      <c r="AA50" s="2067"/>
      <c r="AB50" s="2067"/>
      <c r="AC50" s="2067"/>
      <c r="AD50" s="2067"/>
      <c r="AE50" s="2067"/>
      <c r="AF50" s="2067"/>
      <c r="AG50" s="2067"/>
      <c r="AH50" s="2074"/>
    </row>
    <row r="51" spans="2:35" ht="18.75" customHeight="1">
      <c r="B51" s="2081"/>
      <c r="C51" s="505"/>
      <c r="D51" s="2084"/>
      <c r="E51" s="2067"/>
      <c r="F51" s="2067"/>
      <c r="G51" s="2067"/>
      <c r="H51" s="2067"/>
      <c r="I51" s="2067"/>
      <c r="J51" s="2067"/>
      <c r="K51" s="2067"/>
      <c r="L51" s="2067"/>
      <c r="M51" s="2067"/>
      <c r="N51" s="2067"/>
      <c r="O51" s="2067"/>
      <c r="P51" s="2067"/>
      <c r="Q51" s="2067"/>
      <c r="R51" s="2067"/>
      <c r="S51" s="2067"/>
      <c r="T51" s="2067"/>
      <c r="U51" s="2067"/>
      <c r="V51" s="2067"/>
      <c r="W51" s="2067"/>
      <c r="X51" s="2067"/>
      <c r="Y51" s="2067"/>
      <c r="Z51" s="2067"/>
      <c r="AA51" s="2067"/>
      <c r="AB51" s="2067"/>
      <c r="AC51" s="2067"/>
      <c r="AD51" s="2067"/>
      <c r="AE51" s="2067"/>
      <c r="AF51" s="2067"/>
      <c r="AG51" s="2067"/>
      <c r="AH51" s="2074"/>
    </row>
    <row r="52" spans="2:35" ht="18.75" customHeight="1">
      <c r="B52" s="2081"/>
      <c r="C52" s="505" t="s">
        <v>284</v>
      </c>
      <c r="D52" s="2084"/>
      <c r="E52" s="2067"/>
      <c r="F52" s="2067"/>
      <c r="G52" s="2067"/>
      <c r="H52" s="2067"/>
      <c r="I52" s="2067"/>
      <c r="J52" s="2067"/>
      <c r="K52" s="2067"/>
      <c r="L52" s="2067"/>
      <c r="M52" s="2067"/>
      <c r="N52" s="2067"/>
      <c r="O52" s="2067"/>
      <c r="P52" s="2067"/>
      <c r="Q52" s="2067"/>
      <c r="R52" s="2067"/>
      <c r="S52" s="2067"/>
      <c r="T52" s="2067"/>
      <c r="U52" s="2067"/>
      <c r="V52" s="2067"/>
      <c r="W52" s="2067"/>
      <c r="X52" s="2067"/>
      <c r="Y52" s="2067"/>
      <c r="Z52" s="2067"/>
      <c r="AA52" s="2067"/>
      <c r="AB52" s="2067"/>
      <c r="AC52" s="2067"/>
      <c r="AD52" s="2067"/>
      <c r="AE52" s="2067"/>
      <c r="AF52" s="2067"/>
      <c r="AG52" s="2067"/>
      <c r="AH52" s="2074"/>
    </row>
    <row r="53" spans="2:35" ht="18.75" customHeight="1">
      <c r="B53" s="2081"/>
      <c r="C53" s="505"/>
      <c r="D53" s="2084"/>
      <c r="E53" s="2067"/>
      <c r="F53" s="2067"/>
      <c r="G53" s="2067"/>
      <c r="H53" s="2067"/>
      <c r="I53" s="2067"/>
      <c r="J53" s="2067"/>
      <c r="K53" s="2067"/>
      <c r="L53" s="2067"/>
      <c r="M53" s="2067"/>
      <c r="N53" s="2067"/>
      <c r="O53" s="2067"/>
      <c r="P53" s="2067"/>
      <c r="Q53" s="2067"/>
      <c r="R53" s="2067"/>
      <c r="S53" s="2067"/>
      <c r="T53" s="2067"/>
      <c r="U53" s="2067"/>
      <c r="V53" s="2067"/>
      <c r="W53" s="2067"/>
      <c r="X53" s="2067"/>
      <c r="Y53" s="2067"/>
      <c r="Z53" s="2067"/>
      <c r="AA53" s="2067"/>
      <c r="AB53" s="2067"/>
      <c r="AC53" s="2067"/>
      <c r="AD53" s="2067"/>
      <c r="AE53" s="2067"/>
      <c r="AF53" s="2067"/>
      <c r="AG53" s="2067"/>
      <c r="AH53" s="2074"/>
    </row>
    <row r="54" spans="2:35" ht="18.75" customHeight="1">
      <c r="B54" s="2081"/>
      <c r="C54" s="505" t="s">
        <v>285</v>
      </c>
      <c r="D54" s="2084"/>
      <c r="E54" s="2067"/>
      <c r="F54" s="2067"/>
      <c r="G54" s="2067"/>
      <c r="H54" s="2067"/>
      <c r="I54" s="2067"/>
      <c r="J54" s="2067"/>
      <c r="K54" s="2067"/>
      <c r="L54" s="2067"/>
      <c r="M54" s="2067"/>
      <c r="N54" s="2067"/>
      <c r="O54" s="2067"/>
      <c r="P54" s="2067"/>
      <c r="Q54" s="2067"/>
      <c r="R54" s="2067"/>
      <c r="S54" s="2067"/>
      <c r="T54" s="2067"/>
      <c r="U54" s="2067"/>
      <c r="V54" s="2067"/>
      <c r="W54" s="2067"/>
      <c r="X54" s="2067"/>
      <c r="Y54" s="2067"/>
      <c r="Z54" s="2067"/>
      <c r="AA54" s="2067"/>
      <c r="AB54" s="2067"/>
      <c r="AC54" s="2067"/>
      <c r="AD54" s="2067"/>
      <c r="AE54" s="2067"/>
      <c r="AF54" s="2067"/>
      <c r="AG54" s="2067"/>
      <c r="AH54" s="2074"/>
    </row>
    <row r="55" spans="2:35" ht="18.75" customHeight="1">
      <c r="B55" s="2081"/>
      <c r="C55" s="505"/>
      <c r="D55" s="2084"/>
      <c r="E55" s="2067"/>
      <c r="F55" s="2067"/>
      <c r="G55" s="2067"/>
      <c r="H55" s="2067"/>
      <c r="I55" s="2067"/>
      <c r="J55" s="2067"/>
      <c r="K55" s="2067"/>
      <c r="L55" s="2067"/>
      <c r="M55" s="2067"/>
      <c r="N55" s="2067"/>
      <c r="O55" s="2067"/>
      <c r="P55" s="2067"/>
      <c r="Q55" s="2067"/>
      <c r="R55" s="2067"/>
      <c r="S55" s="2067"/>
      <c r="T55" s="2067"/>
      <c r="U55" s="2067"/>
      <c r="V55" s="2067"/>
      <c r="W55" s="2067"/>
      <c r="X55" s="2067"/>
      <c r="Y55" s="2067"/>
      <c r="Z55" s="2067"/>
      <c r="AA55" s="2067"/>
      <c r="AB55" s="2067"/>
      <c r="AC55" s="2067"/>
      <c r="AD55" s="2067"/>
      <c r="AE55" s="2067"/>
      <c r="AF55" s="2067"/>
      <c r="AG55" s="2067"/>
      <c r="AH55" s="2074"/>
    </row>
    <row r="56" spans="2:35" ht="18.75" customHeight="1">
      <c r="B56" s="2081"/>
      <c r="C56" s="505" t="s">
        <v>286</v>
      </c>
      <c r="D56" s="2084"/>
      <c r="E56" s="2067"/>
      <c r="F56" s="2067"/>
      <c r="G56" s="2067"/>
      <c r="H56" s="2067"/>
      <c r="I56" s="2067"/>
      <c r="J56" s="2067"/>
      <c r="K56" s="2067"/>
      <c r="L56" s="2067"/>
      <c r="M56" s="2067"/>
      <c r="N56" s="2067"/>
      <c r="O56" s="2067"/>
      <c r="P56" s="2067"/>
      <c r="Q56" s="2067"/>
      <c r="R56" s="2067"/>
      <c r="S56" s="2067"/>
      <c r="T56" s="2067"/>
      <c r="U56" s="2067"/>
      <c r="V56" s="2067"/>
      <c r="W56" s="2067"/>
      <c r="X56" s="2067"/>
      <c r="Y56" s="2067"/>
      <c r="Z56" s="2067"/>
      <c r="AA56" s="2067"/>
      <c r="AB56" s="2067"/>
      <c r="AC56" s="2067"/>
      <c r="AD56" s="2067"/>
      <c r="AE56" s="2067"/>
      <c r="AF56" s="2067"/>
      <c r="AG56" s="2067"/>
      <c r="AH56" s="2074"/>
    </row>
    <row r="57" spans="2:35" ht="18.75" customHeight="1">
      <c r="B57" s="2081"/>
      <c r="C57" s="505"/>
      <c r="D57" s="2084"/>
      <c r="E57" s="2067"/>
      <c r="F57" s="2067"/>
      <c r="G57" s="2067"/>
      <c r="H57" s="2067"/>
      <c r="I57" s="2067"/>
      <c r="J57" s="2067"/>
      <c r="K57" s="2067"/>
      <c r="L57" s="2067"/>
      <c r="M57" s="2067"/>
      <c r="N57" s="2067"/>
      <c r="O57" s="2067"/>
      <c r="P57" s="2067"/>
      <c r="Q57" s="2067"/>
      <c r="R57" s="2067"/>
      <c r="S57" s="2067"/>
      <c r="T57" s="2067"/>
      <c r="U57" s="2067"/>
      <c r="V57" s="2067"/>
      <c r="W57" s="2067"/>
      <c r="X57" s="2067"/>
      <c r="Y57" s="2067"/>
      <c r="Z57" s="2067"/>
      <c r="AA57" s="2067"/>
      <c r="AB57" s="2067"/>
      <c r="AC57" s="2067"/>
      <c r="AD57" s="2067"/>
      <c r="AE57" s="2067"/>
      <c r="AF57" s="2067"/>
      <c r="AG57" s="2067"/>
      <c r="AH57" s="2074"/>
    </row>
    <row r="58" spans="2:35" ht="18.75" customHeight="1">
      <c r="B58" s="2081"/>
      <c r="C58" s="505"/>
      <c r="D58" s="2085"/>
      <c r="E58" s="2067"/>
      <c r="F58" s="2067"/>
      <c r="G58" s="2067"/>
      <c r="H58" s="2067"/>
      <c r="I58" s="2067"/>
      <c r="J58" s="2067"/>
      <c r="K58" s="2067"/>
      <c r="L58" s="2067"/>
      <c r="M58" s="2067"/>
      <c r="N58" s="2067"/>
      <c r="O58" s="2067"/>
      <c r="P58" s="2067"/>
      <c r="Q58" s="2067"/>
      <c r="R58" s="2067"/>
      <c r="S58" s="2067"/>
      <c r="T58" s="2067"/>
      <c r="U58" s="2067"/>
      <c r="V58" s="2067"/>
      <c r="W58" s="2067"/>
      <c r="X58" s="2067"/>
      <c r="Y58" s="2067"/>
      <c r="Z58" s="2067"/>
      <c r="AA58" s="2067"/>
      <c r="AB58" s="2067"/>
      <c r="AC58" s="2067"/>
      <c r="AD58" s="2067"/>
      <c r="AE58" s="2067"/>
      <c r="AF58" s="2067"/>
      <c r="AG58" s="2067"/>
      <c r="AH58" s="2086"/>
    </row>
    <row r="59" spans="2:35" ht="20.100000000000001" customHeight="1">
      <c r="B59" s="2081"/>
      <c r="C59" s="870" t="s">
        <v>1162</v>
      </c>
      <c r="D59" s="822"/>
      <c r="E59" s="823"/>
      <c r="F59" s="823"/>
      <c r="G59" s="823"/>
      <c r="H59" s="823"/>
      <c r="I59" s="823"/>
      <c r="J59" s="823"/>
      <c r="K59" s="823"/>
      <c r="L59" s="823"/>
      <c r="M59" s="823"/>
      <c r="N59" s="823"/>
      <c r="O59" s="823"/>
      <c r="P59" s="823"/>
      <c r="Q59" s="823"/>
      <c r="R59" s="823"/>
      <c r="S59" s="823"/>
      <c r="T59" s="823"/>
      <c r="U59" s="823"/>
      <c r="V59" s="823"/>
      <c r="W59" s="823"/>
      <c r="X59" s="823"/>
      <c r="Y59" s="823"/>
      <c r="Z59" s="823"/>
      <c r="AA59" s="823"/>
      <c r="AB59" s="823"/>
      <c r="AC59" s="823"/>
      <c r="AD59" s="823"/>
      <c r="AE59" s="823"/>
      <c r="AF59" s="823"/>
      <c r="AG59" s="823"/>
      <c r="AH59" s="824"/>
      <c r="AI59" s="124">
        <f>COUNTIF(D59:AH59,"○")</f>
        <v>0</v>
      </c>
    </row>
    <row r="60" spans="2:35" ht="21.75" customHeight="1">
      <c r="B60" s="2081"/>
      <c r="C60" s="586" t="s">
        <v>287</v>
      </c>
      <c r="D60" s="738"/>
      <c r="E60" s="739"/>
      <c r="F60" s="739"/>
      <c r="G60" s="739"/>
      <c r="H60" s="739"/>
      <c r="I60" s="740"/>
      <c r="J60" s="740"/>
      <c r="K60" s="751"/>
      <c r="L60" s="739"/>
      <c r="M60" s="739"/>
      <c r="N60" s="739"/>
      <c r="O60" s="739"/>
      <c r="P60" s="740"/>
      <c r="Q60" s="740"/>
      <c r="R60" s="739"/>
      <c r="S60" s="739"/>
      <c r="T60" s="739"/>
      <c r="U60" s="740"/>
      <c r="V60" s="740"/>
      <c r="W60" s="740"/>
      <c r="X60" s="740"/>
      <c r="Y60" s="739"/>
      <c r="Z60" s="739"/>
      <c r="AA60" s="739"/>
      <c r="AB60" s="739"/>
      <c r="AC60" s="740"/>
      <c r="AD60" s="740"/>
      <c r="AE60" s="739"/>
      <c r="AF60" s="751"/>
      <c r="AG60" s="739"/>
      <c r="AH60" s="741"/>
      <c r="AI60" s="565">
        <f>COUNTA(D60:AH60)</f>
        <v>0</v>
      </c>
    </row>
    <row r="61" spans="2:35" ht="15" customHeight="1">
      <c r="B61" s="2081"/>
      <c r="C61" s="2075" t="s">
        <v>423</v>
      </c>
      <c r="D61" s="742"/>
      <c r="E61" s="743"/>
      <c r="F61" s="743"/>
      <c r="G61" s="743"/>
      <c r="H61" s="743"/>
      <c r="I61" s="743"/>
      <c r="J61" s="743"/>
      <c r="K61" s="743"/>
      <c r="L61" s="743"/>
      <c r="M61" s="743"/>
      <c r="N61" s="743"/>
      <c r="O61" s="743"/>
      <c r="P61" s="743"/>
      <c r="Q61" s="743"/>
      <c r="R61" s="743"/>
      <c r="S61" s="743"/>
      <c r="T61" s="743"/>
      <c r="U61" s="743"/>
      <c r="V61" s="743"/>
      <c r="W61" s="743"/>
      <c r="X61" s="743"/>
      <c r="Y61" s="743"/>
      <c r="Z61" s="743"/>
      <c r="AA61" s="743"/>
      <c r="AB61" s="743"/>
      <c r="AC61" s="743"/>
      <c r="AD61" s="743"/>
      <c r="AE61" s="743"/>
      <c r="AF61" s="743"/>
      <c r="AG61" s="743"/>
      <c r="AH61" s="744"/>
      <c r="AI61" s="2078" t="s">
        <v>787</v>
      </c>
    </row>
    <row r="62" spans="2:35" ht="15" customHeight="1" thickBot="1">
      <c r="B62" s="2081"/>
      <c r="C62" s="2076"/>
      <c r="D62" s="745"/>
      <c r="E62" s="746"/>
      <c r="F62" s="746"/>
      <c r="G62" s="746"/>
      <c r="H62" s="746"/>
      <c r="I62" s="746"/>
      <c r="J62" s="746"/>
      <c r="K62" s="746"/>
      <c r="L62" s="746"/>
      <c r="M62" s="746"/>
      <c r="N62" s="746"/>
      <c r="O62" s="746"/>
      <c r="P62" s="746"/>
      <c r="Q62" s="746"/>
      <c r="R62" s="746"/>
      <c r="S62" s="746"/>
      <c r="T62" s="746"/>
      <c r="U62" s="746"/>
      <c r="V62" s="746"/>
      <c r="W62" s="746"/>
      <c r="X62" s="746"/>
      <c r="Y62" s="746"/>
      <c r="Z62" s="746"/>
      <c r="AA62" s="746"/>
      <c r="AB62" s="746"/>
      <c r="AC62" s="746"/>
      <c r="AD62" s="746"/>
      <c r="AE62" s="746"/>
      <c r="AF62" s="746"/>
      <c r="AG62" s="746"/>
      <c r="AH62" s="747"/>
      <c r="AI62" s="2079"/>
    </row>
    <row r="63" spans="2:35" ht="15" customHeight="1" thickBot="1">
      <c r="B63" s="2082"/>
      <c r="C63" s="2077"/>
      <c r="D63" s="759"/>
      <c r="E63" s="749"/>
      <c r="F63" s="749"/>
      <c r="G63" s="749"/>
      <c r="H63" s="749"/>
      <c r="I63" s="749"/>
      <c r="J63" s="749"/>
      <c r="K63" s="749"/>
      <c r="L63" s="749"/>
      <c r="M63" s="749"/>
      <c r="N63" s="749"/>
      <c r="O63" s="749"/>
      <c r="P63" s="749"/>
      <c r="Q63" s="749"/>
      <c r="R63" s="749"/>
      <c r="S63" s="749"/>
      <c r="T63" s="749"/>
      <c r="U63" s="749"/>
      <c r="V63" s="749"/>
      <c r="W63" s="749"/>
      <c r="X63" s="749"/>
      <c r="Y63" s="749"/>
      <c r="Z63" s="749"/>
      <c r="AA63" s="749"/>
      <c r="AB63" s="749"/>
      <c r="AC63" s="749"/>
      <c r="AD63" s="749"/>
      <c r="AE63" s="749"/>
      <c r="AF63" s="749"/>
      <c r="AG63" s="749"/>
      <c r="AH63" s="750"/>
      <c r="AI63" s="574">
        <f>SUM(D61:AH63)</f>
        <v>0</v>
      </c>
    </row>
    <row r="64" spans="2:35" ht="13.5" customHeight="1"/>
    <row r="65" spans="2:37" ht="30" customHeight="1">
      <c r="B65" s="2080" t="s">
        <v>1123</v>
      </c>
      <c r="C65" s="1077" t="s">
        <v>825</v>
      </c>
      <c r="D65" s="567" t="str">
        <f>AP12</f>
        <v/>
      </c>
      <c r="E65" s="568" t="str">
        <f>IF($D$65="","",IF($D$65+1&lt;=$AP$13,$D$65+1,""))</f>
        <v/>
      </c>
      <c r="F65" s="568" t="str">
        <f>IF($D$65="","",IF($D$65+2&lt;=$AP$13,$D$65+2,""))</f>
        <v/>
      </c>
      <c r="G65" s="568" t="str">
        <f>IF($D$65="","",IF($D$65+3&lt;=$AP$13,$D$65+3,""))</f>
        <v/>
      </c>
      <c r="H65" s="568" t="str">
        <f>IF($D$65="","",IF($D$65+4&lt;=$AP$13,$D$65+4,""))</f>
        <v/>
      </c>
      <c r="I65" s="568" t="str">
        <f>IF($D$65="","",IF($D$65+5&lt;=$AP$13,$D$65+5,""))</f>
        <v/>
      </c>
      <c r="J65" s="568" t="str">
        <f>IF($D$65="","",IF($D$65+6&lt;=$AP$13,$D$65+6,""))</f>
        <v/>
      </c>
      <c r="K65" s="568" t="str">
        <f>IF($D$65="","",IF($D$65+7&lt;=$AP$13,$D$65+7,""))</f>
        <v/>
      </c>
      <c r="L65" s="568" t="str">
        <f>IF($D$65="","",IF($D$65+8&lt;=$AP$13,$D$65+8,""))</f>
        <v/>
      </c>
      <c r="M65" s="568" t="str">
        <f>IF($D$65="","",IF($D$65+9&lt;=$AP$13,$D$65+9,""))</f>
        <v/>
      </c>
      <c r="N65" s="568" t="str">
        <f>IF($D$65="","",IF($D$65+10&lt;=$AP$13,$D$65+10,""))</f>
        <v/>
      </c>
      <c r="O65" s="568" t="str">
        <f>IF($D$65="","",IF($D$65+11&lt;=$AP$13,$D$65+11,""))</f>
        <v/>
      </c>
      <c r="P65" s="568" t="str">
        <f>IF($D$65="","",IF($D$65+12&lt;=$AP$13,$D$65+12,""))</f>
        <v/>
      </c>
      <c r="Q65" s="568" t="str">
        <f>IF($D$65="","",IF($D$65+13&lt;=$AP$13,$D$65+13,""))</f>
        <v/>
      </c>
      <c r="R65" s="568" t="str">
        <f>IF($D$65="","",IF($D$65+14&lt;=$AP$13,$D$65+14,""))</f>
        <v/>
      </c>
      <c r="S65" s="568" t="str">
        <f>IF($D$65="","",IF($D$65+15&lt;=$AP$13,$D$65+15,""))</f>
        <v/>
      </c>
      <c r="T65" s="568" t="str">
        <f>IF($D$65="","",IF($D$65+16&lt;=$AP$13,$D$65+16,""))</f>
        <v/>
      </c>
      <c r="U65" s="568" t="str">
        <f>IF($D$65="","",IF($D$65+17&lt;=$AP$13,$D$65+17,""))</f>
        <v/>
      </c>
      <c r="V65" s="568" t="str">
        <f>IF($D$65="","",IF($D$65+18&lt;=$AP$13,$D$65+18,""))</f>
        <v/>
      </c>
      <c r="W65" s="568" t="str">
        <f>IF($D$65="","",IF($D$65+19&lt;=$AP$13,$D$65+19,""))</f>
        <v/>
      </c>
      <c r="X65" s="568" t="str">
        <f>IF($D$65="","",IF($D$65+20&lt;=$AP$13,$D$65+20,""))</f>
        <v/>
      </c>
      <c r="Y65" s="568" t="str">
        <f>IF($D$65="","",IF($D$65+21&lt;=$AP$13,$D$65+21,""))</f>
        <v/>
      </c>
      <c r="Z65" s="568" t="str">
        <f>IF($D$65="","",IF($D$65+22&lt;=$AP$13,$D$65+22,""))</f>
        <v/>
      </c>
      <c r="AA65" s="568" t="str">
        <f>IF($D$65="","",IF($D$65+23&lt;=$AP$13,$D$65+23,""))</f>
        <v/>
      </c>
      <c r="AB65" s="568" t="str">
        <f>IF($D$65="","",IF($D$65+24&lt;=$AP$13,$D$65+24,""))</f>
        <v/>
      </c>
      <c r="AC65" s="568" t="str">
        <f>IF($D$65="","",IF($D$65+25&lt;=$AP$13,$D$65+25,""))</f>
        <v/>
      </c>
      <c r="AD65" s="568" t="str">
        <f>IF($D$65="","",IF($D$65+26&lt;=$AP$13,$D$65+26,""))</f>
        <v/>
      </c>
      <c r="AE65" s="568" t="str">
        <f>IF($D$65="","",IF($D$65+27&lt;=$AP$13,$D$65+27,""))</f>
        <v/>
      </c>
      <c r="AF65" s="568" t="str">
        <f>IF($D$65="","",IF($D$65+28&lt;=$AP$13,$D$65+28,""))</f>
        <v/>
      </c>
      <c r="AG65" s="568" t="str">
        <f>IF($D$65="","",IF($D$65+29&lt;=$AP$13,$D$65+29,""))</f>
        <v/>
      </c>
      <c r="AH65" s="569" t="str">
        <f>IF($D$65="","",IF($D$65+30&lt;=$AP$13,$D$65+30,""))</f>
        <v/>
      </c>
    </row>
    <row r="66" spans="2:37" ht="20.100000000000001" customHeight="1">
      <c r="B66" s="2081"/>
      <c r="C66" s="1072" t="s">
        <v>282</v>
      </c>
      <c r="D66" s="570" t="str">
        <f t="shared" ref="D66:AH66" si="3">TEXT(D65,"aaa")</f>
        <v/>
      </c>
      <c r="E66" s="571" t="str">
        <f t="shared" si="3"/>
        <v/>
      </c>
      <c r="F66" s="571" t="str">
        <f t="shared" si="3"/>
        <v/>
      </c>
      <c r="G66" s="571" t="str">
        <f t="shared" si="3"/>
        <v/>
      </c>
      <c r="H66" s="571" t="str">
        <f t="shared" si="3"/>
        <v/>
      </c>
      <c r="I66" s="571" t="str">
        <f t="shared" si="3"/>
        <v/>
      </c>
      <c r="J66" s="571" t="str">
        <f t="shared" si="3"/>
        <v/>
      </c>
      <c r="K66" s="571" t="str">
        <f t="shared" si="3"/>
        <v/>
      </c>
      <c r="L66" s="571" t="str">
        <f t="shared" si="3"/>
        <v/>
      </c>
      <c r="M66" s="571" t="str">
        <f t="shared" si="3"/>
        <v/>
      </c>
      <c r="N66" s="571" t="str">
        <f t="shared" si="3"/>
        <v/>
      </c>
      <c r="O66" s="571" t="str">
        <f t="shared" si="3"/>
        <v/>
      </c>
      <c r="P66" s="571" t="str">
        <f t="shared" si="3"/>
        <v/>
      </c>
      <c r="Q66" s="571" t="str">
        <f t="shared" si="3"/>
        <v/>
      </c>
      <c r="R66" s="571" t="str">
        <f t="shared" si="3"/>
        <v/>
      </c>
      <c r="S66" s="571" t="str">
        <f t="shared" si="3"/>
        <v/>
      </c>
      <c r="T66" s="571" t="str">
        <f t="shared" si="3"/>
        <v/>
      </c>
      <c r="U66" s="571" t="str">
        <f t="shared" si="3"/>
        <v/>
      </c>
      <c r="V66" s="571" t="str">
        <f t="shared" si="3"/>
        <v/>
      </c>
      <c r="W66" s="571" t="str">
        <f t="shared" si="3"/>
        <v/>
      </c>
      <c r="X66" s="571" t="str">
        <f t="shared" si="3"/>
        <v/>
      </c>
      <c r="Y66" s="571" t="str">
        <f t="shared" si="3"/>
        <v/>
      </c>
      <c r="Z66" s="571" t="str">
        <f t="shared" si="3"/>
        <v/>
      </c>
      <c r="AA66" s="571" t="str">
        <f t="shared" si="3"/>
        <v/>
      </c>
      <c r="AB66" s="571" t="str">
        <f t="shared" si="3"/>
        <v/>
      </c>
      <c r="AC66" s="571" t="str">
        <f t="shared" si="3"/>
        <v/>
      </c>
      <c r="AD66" s="571" t="str">
        <f t="shared" si="3"/>
        <v/>
      </c>
      <c r="AE66" s="571" t="str">
        <f t="shared" si="3"/>
        <v/>
      </c>
      <c r="AF66" s="571" t="str">
        <f t="shared" si="3"/>
        <v/>
      </c>
      <c r="AG66" s="571" t="str">
        <f t="shared" si="3"/>
        <v/>
      </c>
      <c r="AH66" s="572" t="str">
        <f t="shared" si="3"/>
        <v/>
      </c>
    </row>
    <row r="67" spans="2:37" ht="18.75" customHeight="1">
      <c r="B67" s="2081"/>
      <c r="C67" s="505"/>
      <c r="D67" s="2083"/>
      <c r="E67" s="2066"/>
      <c r="F67" s="2066"/>
      <c r="G67" s="2066"/>
      <c r="H67" s="2066"/>
      <c r="I67" s="2066"/>
      <c r="J67" s="2066"/>
      <c r="K67" s="2066"/>
      <c r="L67" s="2066"/>
      <c r="M67" s="2066"/>
      <c r="N67" s="2066"/>
      <c r="O67" s="2066"/>
      <c r="P67" s="2066"/>
      <c r="Q67" s="2066"/>
      <c r="R67" s="2066"/>
      <c r="S67" s="2066"/>
      <c r="T67" s="2066"/>
      <c r="U67" s="2066"/>
      <c r="V67" s="2066"/>
      <c r="W67" s="2066"/>
      <c r="X67" s="2066"/>
      <c r="Y67" s="2066"/>
      <c r="Z67" s="2066"/>
      <c r="AA67" s="2066"/>
      <c r="AB67" s="2066"/>
      <c r="AC67" s="2066"/>
      <c r="AD67" s="2066"/>
      <c r="AE67" s="2066"/>
      <c r="AF67" s="2066"/>
      <c r="AG67" s="2066"/>
      <c r="AH67" s="2073"/>
    </row>
    <row r="68" spans="2:37" ht="18.75" customHeight="1">
      <c r="B68" s="2081"/>
      <c r="C68" s="505"/>
      <c r="D68" s="2084"/>
      <c r="E68" s="2067"/>
      <c r="F68" s="2067"/>
      <c r="G68" s="2067"/>
      <c r="H68" s="2067"/>
      <c r="I68" s="2067"/>
      <c r="J68" s="2067"/>
      <c r="K68" s="2067"/>
      <c r="L68" s="2067"/>
      <c r="M68" s="2067"/>
      <c r="N68" s="2067"/>
      <c r="O68" s="2067"/>
      <c r="P68" s="2067"/>
      <c r="Q68" s="2067"/>
      <c r="R68" s="2067"/>
      <c r="S68" s="2067"/>
      <c r="T68" s="2067"/>
      <c r="U68" s="2067"/>
      <c r="V68" s="2067"/>
      <c r="W68" s="2067"/>
      <c r="X68" s="2067"/>
      <c r="Y68" s="2067"/>
      <c r="Z68" s="2067"/>
      <c r="AA68" s="2067"/>
      <c r="AB68" s="2067"/>
      <c r="AC68" s="2067"/>
      <c r="AD68" s="2067"/>
      <c r="AE68" s="2067"/>
      <c r="AF68" s="2067"/>
      <c r="AG68" s="2067"/>
      <c r="AH68" s="2074"/>
    </row>
    <row r="69" spans="2:37" ht="18.75" customHeight="1">
      <c r="B69" s="2081"/>
      <c r="C69" s="505" t="s">
        <v>283</v>
      </c>
      <c r="D69" s="2084"/>
      <c r="E69" s="2067"/>
      <c r="F69" s="2067"/>
      <c r="G69" s="2067"/>
      <c r="H69" s="2067"/>
      <c r="I69" s="2067"/>
      <c r="J69" s="2067"/>
      <c r="K69" s="2067"/>
      <c r="L69" s="2067"/>
      <c r="M69" s="2067"/>
      <c r="N69" s="2067"/>
      <c r="O69" s="2067"/>
      <c r="P69" s="2067"/>
      <c r="Q69" s="2067"/>
      <c r="R69" s="2067"/>
      <c r="S69" s="2067"/>
      <c r="T69" s="2067"/>
      <c r="U69" s="2067"/>
      <c r="V69" s="2067"/>
      <c r="W69" s="2067"/>
      <c r="X69" s="2067"/>
      <c r="Y69" s="2067"/>
      <c r="Z69" s="2067"/>
      <c r="AA69" s="2067"/>
      <c r="AB69" s="2067"/>
      <c r="AC69" s="2067"/>
      <c r="AD69" s="2067"/>
      <c r="AE69" s="2067"/>
      <c r="AF69" s="2067"/>
      <c r="AG69" s="2067"/>
      <c r="AH69" s="2074"/>
      <c r="AK69" s="125"/>
    </row>
    <row r="70" spans="2:37" ht="18.75" customHeight="1">
      <c r="B70" s="2081"/>
      <c r="C70" s="505"/>
      <c r="D70" s="2084"/>
      <c r="E70" s="2067"/>
      <c r="F70" s="2067"/>
      <c r="G70" s="2067"/>
      <c r="H70" s="2067"/>
      <c r="I70" s="2067"/>
      <c r="J70" s="2067"/>
      <c r="K70" s="2067"/>
      <c r="L70" s="2067"/>
      <c r="M70" s="2067"/>
      <c r="N70" s="2067"/>
      <c r="O70" s="2067"/>
      <c r="P70" s="2067"/>
      <c r="Q70" s="2067"/>
      <c r="R70" s="2067"/>
      <c r="S70" s="2067"/>
      <c r="T70" s="2067"/>
      <c r="U70" s="2067"/>
      <c r="V70" s="2067"/>
      <c r="W70" s="2067"/>
      <c r="X70" s="2067"/>
      <c r="Y70" s="2067"/>
      <c r="Z70" s="2067"/>
      <c r="AA70" s="2067"/>
      <c r="AB70" s="2067"/>
      <c r="AC70" s="2067"/>
      <c r="AD70" s="2067"/>
      <c r="AE70" s="2067"/>
      <c r="AF70" s="2067"/>
      <c r="AG70" s="2067"/>
      <c r="AH70" s="2074"/>
    </row>
    <row r="71" spans="2:37" ht="18.75" customHeight="1">
      <c r="B71" s="2081"/>
      <c r="C71" s="505" t="s">
        <v>284</v>
      </c>
      <c r="D71" s="2084"/>
      <c r="E71" s="2067"/>
      <c r="F71" s="2067"/>
      <c r="G71" s="2067"/>
      <c r="H71" s="2067"/>
      <c r="I71" s="2067"/>
      <c r="J71" s="2067"/>
      <c r="K71" s="2067"/>
      <c r="L71" s="2067"/>
      <c r="M71" s="2067"/>
      <c r="N71" s="2067"/>
      <c r="O71" s="2067"/>
      <c r="P71" s="2067"/>
      <c r="Q71" s="2067"/>
      <c r="R71" s="2067"/>
      <c r="S71" s="2067"/>
      <c r="T71" s="2067"/>
      <c r="U71" s="2067"/>
      <c r="V71" s="2067"/>
      <c r="W71" s="2067"/>
      <c r="X71" s="2067"/>
      <c r="Y71" s="2067"/>
      <c r="Z71" s="2067"/>
      <c r="AA71" s="2067"/>
      <c r="AB71" s="2067"/>
      <c r="AC71" s="2067"/>
      <c r="AD71" s="2067"/>
      <c r="AE71" s="2067"/>
      <c r="AF71" s="2067"/>
      <c r="AG71" s="2067"/>
      <c r="AH71" s="2074"/>
    </row>
    <row r="72" spans="2:37" ht="18.75" customHeight="1">
      <c r="B72" s="2081"/>
      <c r="C72" s="505"/>
      <c r="D72" s="2084"/>
      <c r="E72" s="2067"/>
      <c r="F72" s="2067"/>
      <c r="G72" s="2067"/>
      <c r="H72" s="2067"/>
      <c r="I72" s="2067"/>
      <c r="J72" s="2067"/>
      <c r="K72" s="2067"/>
      <c r="L72" s="2067"/>
      <c r="M72" s="2067"/>
      <c r="N72" s="2067"/>
      <c r="O72" s="2067"/>
      <c r="P72" s="2067"/>
      <c r="Q72" s="2067"/>
      <c r="R72" s="2067"/>
      <c r="S72" s="2067"/>
      <c r="T72" s="2067"/>
      <c r="U72" s="2067"/>
      <c r="V72" s="2067"/>
      <c r="W72" s="2067"/>
      <c r="X72" s="2067"/>
      <c r="Y72" s="2067"/>
      <c r="Z72" s="2067"/>
      <c r="AA72" s="2067"/>
      <c r="AB72" s="2067"/>
      <c r="AC72" s="2067"/>
      <c r="AD72" s="2067"/>
      <c r="AE72" s="2067"/>
      <c r="AF72" s="2067"/>
      <c r="AG72" s="2067"/>
      <c r="AH72" s="2074"/>
    </row>
    <row r="73" spans="2:37" ht="18.75" customHeight="1">
      <c r="B73" s="2081"/>
      <c r="C73" s="505" t="s">
        <v>285</v>
      </c>
      <c r="D73" s="2084"/>
      <c r="E73" s="2067"/>
      <c r="F73" s="2067"/>
      <c r="G73" s="2067"/>
      <c r="H73" s="2067"/>
      <c r="I73" s="2067"/>
      <c r="J73" s="2067"/>
      <c r="K73" s="2067"/>
      <c r="L73" s="2067"/>
      <c r="M73" s="2067"/>
      <c r="N73" s="2067"/>
      <c r="O73" s="2067"/>
      <c r="P73" s="2067"/>
      <c r="Q73" s="2067"/>
      <c r="R73" s="2067"/>
      <c r="S73" s="2067"/>
      <c r="T73" s="2067"/>
      <c r="U73" s="2067"/>
      <c r="V73" s="2067"/>
      <c r="W73" s="2067"/>
      <c r="X73" s="2067"/>
      <c r="Y73" s="2067"/>
      <c r="Z73" s="2067"/>
      <c r="AA73" s="2067"/>
      <c r="AB73" s="2067"/>
      <c r="AC73" s="2067"/>
      <c r="AD73" s="2067"/>
      <c r="AE73" s="2067"/>
      <c r="AF73" s="2067"/>
      <c r="AG73" s="2067"/>
      <c r="AH73" s="2074"/>
    </row>
    <row r="74" spans="2:37" ht="18.75" customHeight="1">
      <c r="B74" s="2081"/>
      <c r="C74" s="505"/>
      <c r="D74" s="2084"/>
      <c r="E74" s="2067"/>
      <c r="F74" s="2067"/>
      <c r="G74" s="2067"/>
      <c r="H74" s="2067"/>
      <c r="I74" s="2067"/>
      <c r="J74" s="2067"/>
      <c r="K74" s="2067"/>
      <c r="L74" s="2067"/>
      <c r="M74" s="2067"/>
      <c r="N74" s="2067"/>
      <c r="O74" s="2067"/>
      <c r="P74" s="2067"/>
      <c r="Q74" s="2067"/>
      <c r="R74" s="2067"/>
      <c r="S74" s="2067"/>
      <c r="T74" s="2067"/>
      <c r="U74" s="2067"/>
      <c r="V74" s="2067"/>
      <c r="W74" s="2067"/>
      <c r="X74" s="2067"/>
      <c r="Y74" s="2067"/>
      <c r="Z74" s="2067"/>
      <c r="AA74" s="2067"/>
      <c r="AB74" s="2067"/>
      <c r="AC74" s="2067"/>
      <c r="AD74" s="2067"/>
      <c r="AE74" s="2067"/>
      <c r="AF74" s="2067"/>
      <c r="AG74" s="2067"/>
      <c r="AH74" s="2074"/>
    </row>
    <row r="75" spans="2:37" ht="18.75" customHeight="1">
      <c r="B75" s="2081"/>
      <c r="C75" s="505" t="s">
        <v>286</v>
      </c>
      <c r="D75" s="2084"/>
      <c r="E75" s="2067"/>
      <c r="F75" s="2067"/>
      <c r="G75" s="2067"/>
      <c r="H75" s="2067"/>
      <c r="I75" s="2067"/>
      <c r="J75" s="2067"/>
      <c r="K75" s="2067"/>
      <c r="L75" s="2067"/>
      <c r="M75" s="2067"/>
      <c r="N75" s="2067"/>
      <c r="O75" s="2067"/>
      <c r="P75" s="2067"/>
      <c r="Q75" s="2067"/>
      <c r="R75" s="2067"/>
      <c r="S75" s="2067"/>
      <c r="T75" s="2067"/>
      <c r="U75" s="2067"/>
      <c r="V75" s="2067"/>
      <c r="W75" s="2067"/>
      <c r="X75" s="2067"/>
      <c r="Y75" s="2067"/>
      <c r="Z75" s="2067"/>
      <c r="AA75" s="2067"/>
      <c r="AB75" s="2067"/>
      <c r="AC75" s="2067"/>
      <c r="AD75" s="2067"/>
      <c r="AE75" s="2067"/>
      <c r="AF75" s="2067"/>
      <c r="AG75" s="2067"/>
      <c r="AH75" s="2074"/>
    </row>
    <row r="76" spans="2:37" ht="18.75" customHeight="1">
      <c r="B76" s="2081"/>
      <c r="C76" s="505"/>
      <c r="D76" s="2084"/>
      <c r="E76" s="2067"/>
      <c r="F76" s="2067"/>
      <c r="G76" s="2067"/>
      <c r="H76" s="2067"/>
      <c r="I76" s="2067"/>
      <c r="J76" s="2067"/>
      <c r="K76" s="2067"/>
      <c r="L76" s="2067"/>
      <c r="M76" s="2067"/>
      <c r="N76" s="2067"/>
      <c r="O76" s="2067"/>
      <c r="P76" s="2067"/>
      <c r="Q76" s="2067"/>
      <c r="R76" s="2067"/>
      <c r="S76" s="2067"/>
      <c r="T76" s="2067"/>
      <c r="U76" s="2067"/>
      <c r="V76" s="2067"/>
      <c r="W76" s="2067"/>
      <c r="X76" s="2067"/>
      <c r="Y76" s="2067"/>
      <c r="Z76" s="2067"/>
      <c r="AA76" s="2067"/>
      <c r="AB76" s="2067"/>
      <c r="AC76" s="2067"/>
      <c r="AD76" s="2067"/>
      <c r="AE76" s="2067"/>
      <c r="AF76" s="2067"/>
      <c r="AG76" s="2067"/>
      <c r="AH76" s="2074"/>
    </row>
    <row r="77" spans="2:37" ht="18.75" customHeight="1">
      <c r="B77" s="2081"/>
      <c r="C77" s="505"/>
      <c r="D77" s="2085"/>
      <c r="E77" s="2067"/>
      <c r="F77" s="2067"/>
      <c r="G77" s="2067"/>
      <c r="H77" s="2067"/>
      <c r="I77" s="2067"/>
      <c r="J77" s="2067"/>
      <c r="K77" s="2067"/>
      <c r="L77" s="2067"/>
      <c r="M77" s="2067"/>
      <c r="N77" s="2067"/>
      <c r="O77" s="2067"/>
      <c r="P77" s="2067"/>
      <c r="Q77" s="2067"/>
      <c r="R77" s="2067"/>
      <c r="S77" s="2067"/>
      <c r="T77" s="2067"/>
      <c r="U77" s="2067"/>
      <c r="V77" s="2067"/>
      <c r="W77" s="2067"/>
      <c r="X77" s="2067"/>
      <c r="Y77" s="2067"/>
      <c r="Z77" s="2067"/>
      <c r="AA77" s="2067"/>
      <c r="AB77" s="2067"/>
      <c r="AC77" s="2067"/>
      <c r="AD77" s="2067"/>
      <c r="AE77" s="2067"/>
      <c r="AF77" s="2067"/>
      <c r="AG77" s="2067"/>
      <c r="AH77" s="2086"/>
    </row>
    <row r="78" spans="2:37" ht="20.100000000000001" customHeight="1">
      <c r="B78" s="2081"/>
      <c r="C78" s="870" t="s">
        <v>1162</v>
      </c>
      <c r="D78" s="822"/>
      <c r="E78" s="823"/>
      <c r="F78" s="823"/>
      <c r="G78" s="823"/>
      <c r="H78" s="823"/>
      <c r="I78" s="823"/>
      <c r="J78" s="823"/>
      <c r="K78" s="823"/>
      <c r="L78" s="823"/>
      <c r="M78" s="823"/>
      <c r="N78" s="823"/>
      <c r="O78" s="823"/>
      <c r="P78" s="823"/>
      <c r="Q78" s="823"/>
      <c r="R78" s="823"/>
      <c r="S78" s="823"/>
      <c r="T78" s="823"/>
      <c r="U78" s="823"/>
      <c r="V78" s="823"/>
      <c r="W78" s="823"/>
      <c r="X78" s="823"/>
      <c r="Y78" s="823"/>
      <c r="Z78" s="823"/>
      <c r="AA78" s="823"/>
      <c r="AB78" s="823"/>
      <c r="AC78" s="823"/>
      <c r="AD78" s="823"/>
      <c r="AE78" s="823"/>
      <c r="AF78" s="823"/>
      <c r="AG78" s="823"/>
      <c r="AH78" s="824"/>
      <c r="AI78" s="124">
        <f>COUNTIF(D78:AH78,"○")</f>
        <v>0</v>
      </c>
    </row>
    <row r="79" spans="2:37" ht="21.75" customHeight="1">
      <c r="B79" s="2081"/>
      <c r="C79" s="586" t="s">
        <v>287</v>
      </c>
      <c r="D79" s="738"/>
      <c r="E79" s="739"/>
      <c r="F79" s="739"/>
      <c r="G79" s="739"/>
      <c r="H79" s="739"/>
      <c r="I79" s="740"/>
      <c r="J79" s="740"/>
      <c r="K79" s="751"/>
      <c r="L79" s="739"/>
      <c r="M79" s="739"/>
      <c r="N79" s="739"/>
      <c r="O79" s="739"/>
      <c r="P79" s="740"/>
      <c r="Q79" s="740"/>
      <c r="R79" s="739"/>
      <c r="S79" s="739"/>
      <c r="T79" s="739"/>
      <c r="U79" s="740"/>
      <c r="V79" s="740"/>
      <c r="W79" s="740"/>
      <c r="X79" s="740"/>
      <c r="Y79" s="739"/>
      <c r="Z79" s="739"/>
      <c r="AA79" s="739"/>
      <c r="AB79" s="739"/>
      <c r="AC79" s="740"/>
      <c r="AD79" s="740"/>
      <c r="AE79" s="739"/>
      <c r="AF79" s="751"/>
      <c r="AG79" s="739"/>
      <c r="AH79" s="741"/>
      <c r="AI79" s="565">
        <f>COUNTA(D79:AH79)</f>
        <v>0</v>
      </c>
    </row>
    <row r="80" spans="2:37" ht="15" customHeight="1">
      <c r="B80" s="2081"/>
      <c r="C80" s="2075" t="s">
        <v>423</v>
      </c>
      <c r="D80" s="742"/>
      <c r="E80" s="743"/>
      <c r="F80" s="743"/>
      <c r="G80" s="743"/>
      <c r="H80" s="743"/>
      <c r="I80" s="743"/>
      <c r="J80" s="743"/>
      <c r="K80" s="743"/>
      <c r="L80" s="743"/>
      <c r="M80" s="743"/>
      <c r="N80" s="743"/>
      <c r="O80" s="743"/>
      <c r="P80" s="743"/>
      <c r="Q80" s="743"/>
      <c r="R80" s="743"/>
      <c r="S80" s="743"/>
      <c r="T80" s="743"/>
      <c r="U80" s="743"/>
      <c r="V80" s="743"/>
      <c r="W80" s="743"/>
      <c r="X80" s="743"/>
      <c r="Y80" s="743"/>
      <c r="Z80" s="743"/>
      <c r="AA80" s="743"/>
      <c r="AB80" s="743"/>
      <c r="AC80" s="743"/>
      <c r="AD80" s="743"/>
      <c r="AE80" s="743"/>
      <c r="AF80" s="743"/>
      <c r="AG80" s="743"/>
      <c r="AH80" s="744"/>
      <c r="AI80" s="2078" t="s">
        <v>787</v>
      </c>
    </row>
    <row r="81" spans="1:35" ht="15" customHeight="1" thickBot="1">
      <c r="B81" s="2081"/>
      <c r="C81" s="2076"/>
      <c r="D81" s="745"/>
      <c r="E81" s="746"/>
      <c r="F81" s="746"/>
      <c r="G81" s="746"/>
      <c r="H81" s="746"/>
      <c r="I81" s="746"/>
      <c r="J81" s="746"/>
      <c r="K81" s="746"/>
      <c r="L81" s="746"/>
      <c r="M81" s="746"/>
      <c r="N81" s="746"/>
      <c r="O81" s="746"/>
      <c r="P81" s="746"/>
      <c r="Q81" s="746"/>
      <c r="R81" s="746"/>
      <c r="S81" s="746"/>
      <c r="T81" s="746"/>
      <c r="U81" s="746"/>
      <c r="V81" s="746"/>
      <c r="W81" s="746"/>
      <c r="X81" s="746"/>
      <c r="Y81" s="746"/>
      <c r="Z81" s="746"/>
      <c r="AA81" s="746"/>
      <c r="AB81" s="746"/>
      <c r="AC81" s="746"/>
      <c r="AD81" s="746"/>
      <c r="AE81" s="746"/>
      <c r="AF81" s="746"/>
      <c r="AG81" s="746"/>
      <c r="AH81" s="747"/>
      <c r="AI81" s="2079"/>
    </row>
    <row r="82" spans="1:35" ht="15" customHeight="1" thickBot="1">
      <c r="B82" s="2082"/>
      <c r="C82" s="2077"/>
      <c r="D82" s="748"/>
      <c r="E82" s="749"/>
      <c r="F82" s="749"/>
      <c r="G82" s="749"/>
      <c r="H82" s="749"/>
      <c r="I82" s="749"/>
      <c r="J82" s="749"/>
      <c r="K82" s="749"/>
      <c r="L82" s="749"/>
      <c r="M82" s="749"/>
      <c r="N82" s="749"/>
      <c r="O82" s="749"/>
      <c r="P82" s="749"/>
      <c r="Q82" s="749"/>
      <c r="R82" s="749"/>
      <c r="S82" s="749"/>
      <c r="T82" s="749"/>
      <c r="U82" s="749"/>
      <c r="V82" s="749"/>
      <c r="W82" s="749"/>
      <c r="X82" s="749"/>
      <c r="Y82" s="749"/>
      <c r="Z82" s="749"/>
      <c r="AA82" s="749"/>
      <c r="AB82" s="749"/>
      <c r="AC82" s="749"/>
      <c r="AD82" s="749"/>
      <c r="AE82" s="749"/>
      <c r="AF82" s="749"/>
      <c r="AG82" s="749"/>
      <c r="AH82" s="750"/>
      <c r="AI82" s="574">
        <f>SUM(D80:AH82)</f>
        <v>0</v>
      </c>
    </row>
    <row r="83" spans="1:35" ht="12.75" customHeight="1"/>
    <row r="84" spans="1:35" ht="16.5" customHeight="1">
      <c r="A84" s="62"/>
      <c r="B84" s="585"/>
      <c r="C84" s="126"/>
      <c r="D84" s="126"/>
      <c r="F84" s="126"/>
      <c r="H84" s="126"/>
      <c r="J84" s="126"/>
      <c r="L84" s="126"/>
      <c r="N84" s="126"/>
      <c r="P84" s="126"/>
      <c r="R84" s="126"/>
      <c r="T84" s="126"/>
      <c r="V84" s="126"/>
      <c r="X84" s="126"/>
      <c r="Z84" s="126"/>
      <c r="AB84" s="126"/>
      <c r="AD84" s="126"/>
      <c r="AF84" s="126"/>
      <c r="AH84" s="126"/>
    </row>
    <row r="85" spans="1:35" ht="20.100000000000001" customHeight="1" thickBot="1">
      <c r="B85" s="2087" t="s">
        <v>639</v>
      </c>
      <c r="C85" s="2088"/>
      <c r="D85" s="2088"/>
      <c r="E85" s="2088"/>
      <c r="F85" s="2088"/>
      <c r="G85" s="2088"/>
      <c r="H85" s="2088"/>
      <c r="I85" s="2088"/>
      <c r="J85" s="2088"/>
      <c r="K85" s="2088"/>
      <c r="L85" s="2088"/>
      <c r="M85" s="2088"/>
      <c r="N85" s="2088"/>
      <c r="O85" s="2088"/>
      <c r="P85" s="2088"/>
      <c r="Q85" s="2088"/>
      <c r="R85" s="2088"/>
      <c r="S85" s="2088"/>
      <c r="T85" s="2088"/>
      <c r="U85" s="2088"/>
      <c r="V85" s="2088"/>
      <c r="W85" s="2088"/>
      <c r="X85" s="2088"/>
      <c r="Y85" s="2088"/>
      <c r="Z85" s="2088"/>
      <c r="AA85" s="2088"/>
      <c r="AB85" s="2088"/>
      <c r="AC85" s="2088"/>
      <c r="AD85" s="2088"/>
      <c r="AE85" s="2088"/>
      <c r="AF85" s="2088"/>
      <c r="AG85" s="2088"/>
      <c r="AH85" s="2088"/>
    </row>
    <row r="86" spans="1:35" ht="20.100000000000001" customHeight="1" thickBot="1">
      <c r="B86" s="1655" t="s">
        <v>290</v>
      </c>
      <c r="C86" s="2089"/>
      <c r="D86" s="2089"/>
      <c r="J86" s="2090" t="s">
        <v>528</v>
      </c>
      <c r="K86" s="2090"/>
      <c r="L86" s="2090"/>
      <c r="M86" s="2090"/>
      <c r="N86" s="2090"/>
      <c r="O86" s="2090"/>
      <c r="P86" s="2090"/>
      <c r="Q86" s="2090"/>
      <c r="R86" s="2090"/>
      <c r="S86" s="2090"/>
      <c r="T86" s="2090"/>
      <c r="U86" s="2090"/>
      <c r="V86" s="2090"/>
      <c r="W86" s="2090"/>
      <c r="X86" s="2090"/>
      <c r="Y86" s="2090"/>
      <c r="Z86" s="2090"/>
      <c r="AE86" s="126"/>
      <c r="AF86" s="2091" t="s">
        <v>923</v>
      </c>
      <c r="AG86" s="2092"/>
      <c r="AH86" s="2093">
        <f>AI25+AI44++AI63+AI82</f>
        <v>0</v>
      </c>
      <c r="AI86" s="2094"/>
    </row>
    <row r="87" spans="1:35" ht="20.100000000000001" customHeight="1" thickBot="1">
      <c r="B87" s="2108" t="s">
        <v>291</v>
      </c>
      <c r="C87" s="2108"/>
      <c r="D87" s="1591" t="s">
        <v>292</v>
      </c>
      <c r="E87" s="1592"/>
      <c r="F87" s="1592"/>
      <c r="G87" s="1592"/>
      <c r="H87" s="1593"/>
      <c r="J87" s="2108"/>
      <c r="K87" s="2108"/>
      <c r="L87" s="1591" t="s">
        <v>293</v>
      </c>
      <c r="M87" s="1592"/>
      <c r="N87" s="1592"/>
      <c r="O87" s="1592"/>
      <c r="P87" s="1592"/>
      <c r="Q87" s="1592"/>
      <c r="R87" s="1592"/>
      <c r="S87" s="1592"/>
      <c r="T87" s="1592"/>
      <c r="U87" s="1592"/>
      <c r="V87" s="1592"/>
      <c r="W87" s="1592"/>
      <c r="X87" s="1592"/>
      <c r="Y87" s="1592"/>
      <c r="Z87" s="1593"/>
      <c r="AA87" s="2108" t="s">
        <v>294</v>
      </c>
      <c r="AB87" s="2108"/>
      <c r="AC87" s="2108"/>
      <c r="AD87" s="2108"/>
    </row>
    <row r="88" spans="1:35" ht="20.100000000000001" customHeight="1">
      <c r="B88" s="1591" t="s">
        <v>295</v>
      </c>
      <c r="C88" s="1593"/>
      <c r="D88" s="2103"/>
      <c r="E88" s="1620"/>
      <c r="F88" s="1071" t="s">
        <v>52</v>
      </c>
      <c r="G88" s="2104"/>
      <c r="H88" s="1625"/>
      <c r="J88" s="1591" t="s">
        <v>296</v>
      </c>
      <c r="K88" s="1593"/>
      <c r="L88" s="2105"/>
      <c r="M88" s="2106"/>
      <c r="N88" s="2106"/>
      <c r="O88" s="2106"/>
      <c r="P88" s="2106"/>
      <c r="Q88" s="2106"/>
      <c r="R88" s="2106"/>
      <c r="S88" s="1071" t="s">
        <v>52</v>
      </c>
      <c r="T88" s="2106"/>
      <c r="U88" s="2106"/>
      <c r="V88" s="2106"/>
      <c r="W88" s="2106"/>
      <c r="X88" s="2106"/>
      <c r="Y88" s="2106"/>
      <c r="Z88" s="2107"/>
      <c r="AA88" s="1675"/>
      <c r="AB88" s="1676"/>
      <c r="AC88" s="1676"/>
      <c r="AD88" s="2109"/>
      <c r="AF88" s="2095" t="s">
        <v>1163</v>
      </c>
      <c r="AG88" s="2096"/>
      <c r="AH88" s="2099">
        <f>AI78+AI59+AI40+AI21</f>
        <v>0</v>
      </c>
      <c r="AI88" s="2100"/>
    </row>
    <row r="89" spans="1:35" ht="20.100000000000001" customHeight="1" thickBot="1">
      <c r="B89" s="1591" t="s">
        <v>297</v>
      </c>
      <c r="C89" s="1593"/>
      <c r="D89" s="2103"/>
      <c r="E89" s="1620"/>
      <c r="F89" s="1071" t="s">
        <v>52</v>
      </c>
      <c r="G89" s="2104"/>
      <c r="H89" s="1625"/>
      <c r="J89" s="1591" t="s">
        <v>298</v>
      </c>
      <c r="K89" s="1593"/>
      <c r="L89" s="2105"/>
      <c r="M89" s="2106"/>
      <c r="N89" s="2106"/>
      <c r="O89" s="2106"/>
      <c r="P89" s="2106"/>
      <c r="Q89" s="2106"/>
      <c r="R89" s="2106"/>
      <c r="S89" s="1071" t="s">
        <v>52</v>
      </c>
      <c r="T89" s="2106"/>
      <c r="U89" s="2106"/>
      <c r="V89" s="2106"/>
      <c r="W89" s="2106"/>
      <c r="X89" s="2106"/>
      <c r="Y89" s="2106"/>
      <c r="Z89" s="2107"/>
      <c r="AA89" s="1623"/>
      <c r="AB89" s="1623"/>
      <c r="AC89" s="1623"/>
      <c r="AD89" s="1623"/>
      <c r="AF89" s="2097"/>
      <c r="AG89" s="2098"/>
      <c r="AH89" s="2101"/>
      <c r="AI89" s="2102"/>
    </row>
    <row r="90" spans="1:35" ht="20.100000000000001" customHeight="1">
      <c r="B90" s="1591" t="s">
        <v>299</v>
      </c>
      <c r="C90" s="1593"/>
      <c r="D90" s="2103"/>
      <c r="E90" s="1620"/>
      <c r="F90" s="1071" t="s">
        <v>52</v>
      </c>
      <c r="G90" s="2104"/>
      <c r="H90" s="1625"/>
      <c r="J90" s="1591" t="s">
        <v>300</v>
      </c>
      <c r="K90" s="1593"/>
      <c r="L90" s="2105"/>
      <c r="M90" s="2106"/>
      <c r="N90" s="2106"/>
      <c r="O90" s="2106"/>
      <c r="P90" s="2106"/>
      <c r="Q90" s="2106"/>
      <c r="R90" s="2106"/>
      <c r="S90" s="1071" t="s">
        <v>52</v>
      </c>
      <c r="T90" s="2106"/>
      <c r="U90" s="2106"/>
      <c r="V90" s="2106"/>
      <c r="W90" s="2106"/>
      <c r="X90" s="2106"/>
      <c r="Y90" s="2106"/>
      <c r="Z90" s="2107"/>
      <c r="AA90" s="1623"/>
      <c r="AB90" s="1623"/>
      <c r="AC90" s="1623"/>
      <c r="AD90" s="1623"/>
      <c r="AF90" s="1091"/>
      <c r="AG90" s="1091"/>
      <c r="AH90" s="1092"/>
      <c r="AI90" s="1092"/>
    </row>
    <row r="91" spans="1:35" ht="20.100000000000001" customHeight="1">
      <c r="B91" s="1591" t="s">
        <v>301</v>
      </c>
      <c r="C91" s="1593"/>
      <c r="D91" s="2103"/>
      <c r="E91" s="1620"/>
      <c r="F91" s="1071" t="s">
        <v>52</v>
      </c>
      <c r="G91" s="2104"/>
      <c r="H91" s="1625"/>
      <c r="J91" s="1591" t="s">
        <v>306</v>
      </c>
      <c r="K91" s="1593"/>
      <c r="L91" s="2105"/>
      <c r="M91" s="2106"/>
      <c r="N91" s="2106"/>
      <c r="O91" s="2106"/>
      <c r="P91" s="2106"/>
      <c r="Q91" s="2106"/>
      <c r="R91" s="2106"/>
      <c r="S91" s="1071" t="s">
        <v>52</v>
      </c>
      <c r="T91" s="2106"/>
      <c r="U91" s="2106"/>
      <c r="V91" s="2106"/>
      <c r="W91" s="2106"/>
      <c r="X91" s="2106"/>
      <c r="Y91" s="2106"/>
      <c r="Z91" s="2107"/>
      <c r="AA91" s="1623"/>
      <c r="AB91" s="1623"/>
      <c r="AC91" s="1623"/>
      <c r="AD91" s="1623"/>
      <c r="AF91" s="1091"/>
      <c r="AG91" s="1091"/>
      <c r="AH91" s="1092"/>
      <c r="AI91" s="1092"/>
    </row>
    <row r="92" spans="1:35" ht="20.100000000000001" customHeight="1">
      <c r="B92" s="1591" t="s">
        <v>303</v>
      </c>
      <c r="C92" s="1593"/>
      <c r="D92" s="2103"/>
      <c r="E92" s="1620"/>
      <c r="F92" s="1071" t="s">
        <v>52</v>
      </c>
      <c r="G92" s="2104"/>
      <c r="H92" s="1625"/>
      <c r="J92" s="1591" t="s">
        <v>307</v>
      </c>
      <c r="K92" s="1593"/>
      <c r="L92" s="2105"/>
      <c r="M92" s="2106"/>
      <c r="N92" s="2106"/>
      <c r="O92" s="2106"/>
      <c r="P92" s="2106"/>
      <c r="Q92" s="2106"/>
      <c r="R92" s="2106"/>
      <c r="S92" s="1071" t="s">
        <v>52</v>
      </c>
      <c r="T92" s="2106"/>
      <c r="U92" s="2106"/>
      <c r="V92" s="2106"/>
      <c r="W92" s="2106"/>
      <c r="X92" s="2106"/>
      <c r="Y92" s="2106"/>
      <c r="Z92" s="2107"/>
      <c r="AA92" s="1623"/>
      <c r="AB92" s="1623"/>
      <c r="AC92" s="1623"/>
      <c r="AD92" s="1623"/>
    </row>
    <row r="93" spans="1:35" ht="20.100000000000001" customHeight="1">
      <c r="B93" s="1591" t="s">
        <v>304</v>
      </c>
      <c r="C93" s="1593"/>
      <c r="D93" s="2103"/>
      <c r="E93" s="1620"/>
      <c r="F93" s="1071" t="s">
        <v>52</v>
      </c>
      <c r="G93" s="2104"/>
      <c r="H93" s="1625"/>
      <c r="J93" s="125" t="s">
        <v>302</v>
      </c>
    </row>
    <row r="94" spans="1:35" ht="20.100000000000001" customHeight="1">
      <c r="B94" s="1591" t="s">
        <v>305</v>
      </c>
      <c r="C94" s="1593"/>
      <c r="D94" s="2103"/>
      <c r="E94" s="1620"/>
      <c r="F94" s="1071" t="s">
        <v>52</v>
      </c>
      <c r="G94" s="2104"/>
      <c r="H94" s="1625"/>
      <c r="J94" s="2090" t="s">
        <v>640</v>
      </c>
      <c r="K94" s="2090"/>
      <c r="L94" s="2090"/>
      <c r="M94" s="2090"/>
      <c r="N94" s="2090"/>
      <c r="O94" s="2090"/>
      <c r="P94" s="2090"/>
      <c r="Q94" s="2090"/>
      <c r="R94" s="2090"/>
      <c r="S94" s="2090"/>
      <c r="T94" s="2090"/>
      <c r="U94" s="2090"/>
      <c r="V94" s="2090"/>
      <c r="W94" s="2090"/>
      <c r="X94" s="2090"/>
      <c r="Y94" s="2090"/>
      <c r="Z94" s="2090"/>
    </row>
    <row r="95" spans="1:35" ht="20.100000000000001" customHeight="1">
      <c r="J95" s="2108"/>
      <c r="K95" s="2108"/>
      <c r="L95" s="1591" t="s">
        <v>725</v>
      </c>
      <c r="M95" s="1592"/>
      <c r="N95" s="1592"/>
      <c r="O95" s="1592"/>
      <c r="P95" s="1592"/>
      <c r="Q95" s="1592"/>
      <c r="R95" s="1592"/>
      <c r="S95" s="1592"/>
      <c r="T95" s="1592"/>
      <c r="U95" s="1592"/>
      <c r="V95" s="1592"/>
      <c r="W95" s="1592"/>
      <c r="X95" s="1592"/>
      <c r="Y95" s="1592"/>
      <c r="Z95" s="1593"/>
      <c r="AA95" s="2108" t="s">
        <v>294</v>
      </c>
      <c r="AB95" s="2108"/>
      <c r="AC95" s="2108"/>
      <c r="AD95" s="2108"/>
    </row>
    <row r="96" spans="1:35" ht="20.100000000000001" customHeight="1">
      <c r="J96" s="1591" t="s">
        <v>296</v>
      </c>
      <c r="K96" s="1593"/>
      <c r="L96" s="2105"/>
      <c r="M96" s="2106"/>
      <c r="N96" s="2106"/>
      <c r="O96" s="2106"/>
      <c r="P96" s="2106"/>
      <c r="Q96" s="2106"/>
      <c r="R96" s="2106"/>
      <c r="S96" s="2106"/>
      <c r="T96" s="2106"/>
      <c r="U96" s="2106"/>
      <c r="V96" s="2106"/>
      <c r="W96" s="2106"/>
      <c r="X96" s="2106"/>
      <c r="Y96" s="2106"/>
      <c r="Z96" s="2107"/>
      <c r="AA96" s="1675"/>
      <c r="AB96" s="1676"/>
      <c r="AC96" s="1676"/>
      <c r="AD96" s="2109"/>
    </row>
    <row r="97" spans="2:35" ht="20.100000000000001" customHeight="1">
      <c r="J97" s="1591" t="s">
        <v>298</v>
      </c>
      <c r="K97" s="1593"/>
      <c r="L97" s="2105"/>
      <c r="M97" s="2106"/>
      <c r="N97" s="2106"/>
      <c r="O97" s="2106"/>
      <c r="P97" s="2106"/>
      <c r="Q97" s="2106"/>
      <c r="R97" s="2106"/>
      <c r="S97" s="2106"/>
      <c r="T97" s="2106"/>
      <c r="U97" s="2106"/>
      <c r="V97" s="2106"/>
      <c r="W97" s="2106"/>
      <c r="X97" s="2106"/>
      <c r="Y97" s="2106"/>
      <c r="Z97" s="2107"/>
      <c r="AA97" s="1623"/>
      <c r="AB97" s="1623"/>
      <c r="AC97" s="1623"/>
      <c r="AD97" s="1623"/>
    </row>
    <row r="98" spans="2:35" ht="20.100000000000001" customHeight="1">
      <c r="J98" s="1591" t="s">
        <v>300</v>
      </c>
      <c r="K98" s="1593"/>
      <c r="L98" s="2105"/>
      <c r="M98" s="2106"/>
      <c r="N98" s="2106"/>
      <c r="O98" s="2106"/>
      <c r="P98" s="2106"/>
      <c r="Q98" s="2106"/>
      <c r="R98" s="2106"/>
      <c r="S98" s="2106"/>
      <c r="T98" s="2106"/>
      <c r="U98" s="2106"/>
      <c r="V98" s="2106"/>
      <c r="W98" s="2106"/>
      <c r="X98" s="2106"/>
      <c r="Y98" s="2106"/>
      <c r="Z98" s="2107"/>
      <c r="AA98" s="1623"/>
      <c r="AB98" s="1623"/>
      <c r="AC98" s="1623"/>
      <c r="AD98" s="1623"/>
    </row>
    <row r="99" spans="2:35" ht="20.100000000000001" customHeight="1">
      <c r="J99" s="1591" t="s">
        <v>306</v>
      </c>
      <c r="K99" s="1593"/>
      <c r="L99" s="2105"/>
      <c r="M99" s="2106"/>
      <c r="N99" s="2106"/>
      <c r="O99" s="2106"/>
      <c r="P99" s="2106"/>
      <c r="Q99" s="2106"/>
      <c r="R99" s="2106"/>
      <c r="S99" s="2106"/>
      <c r="T99" s="2106"/>
      <c r="U99" s="2106"/>
      <c r="V99" s="2106"/>
      <c r="W99" s="2106"/>
      <c r="X99" s="2106"/>
      <c r="Y99" s="2106"/>
      <c r="Z99" s="2107"/>
      <c r="AA99" s="1623"/>
      <c r="AB99" s="1623"/>
      <c r="AC99" s="1623"/>
      <c r="AD99" s="1623"/>
    </row>
    <row r="100" spans="2:35" ht="20.100000000000001" customHeight="1">
      <c r="J100" s="1591" t="s">
        <v>307</v>
      </c>
      <c r="K100" s="1593"/>
      <c r="L100" s="2105"/>
      <c r="M100" s="2106"/>
      <c r="N100" s="2106"/>
      <c r="O100" s="2106"/>
      <c r="P100" s="2106"/>
      <c r="Q100" s="2106"/>
      <c r="R100" s="2106"/>
      <c r="S100" s="2106"/>
      <c r="T100" s="2106"/>
      <c r="U100" s="2106"/>
      <c r="V100" s="2106"/>
      <c r="W100" s="2106"/>
      <c r="X100" s="2106"/>
      <c r="Y100" s="2106"/>
      <c r="Z100" s="2107"/>
      <c r="AA100" s="1623"/>
      <c r="AB100" s="1623"/>
      <c r="AC100" s="1623"/>
      <c r="AD100" s="1623"/>
    </row>
    <row r="101" spans="2:35" ht="20.100000000000001" customHeight="1">
      <c r="B101" s="59"/>
      <c r="C101" s="59"/>
      <c r="D101" s="59"/>
      <c r="E101" s="59"/>
      <c r="F101" s="59"/>
      <c r="G101" s="59"/>
      <c r="H101" s="59"/>
      <c r="J101" s="125" t="s">
        <v>642</v>
      </c>
    </row>
    <row r="102" spans="2:35">
      <c r="B102" s="59"/>
      <c r="C102" s="59"/>
      <c r="D102" s="59"/>
      <c r="E102" s="59"/>
      <c r="F102" s="59"/>
      <c r="G102" s="59"/>
      <c r="H102" s="59"/>
      <c r="J102" s="125"/>
    </row>
    <row r="103" spans="2:35" ht="20.100000000000001" customHeight="1">
      <c r="B103" s="1074" t="s">
        <v>63</v>
      </c>
      <c r="C103" s="1074"/>
      <c r="D103" s="1074"/>
      <c r="E103" s="1074"/>
      <c r="F103" s="1074"/>
      <c r="G103" s="1074"/>
      <c r="H103" s="1074"/>
      <c r="I103" s="1074"/>
      <c r="J103" s="1074"/>
      <c r="K103" s="1074"/>
      <c r="L103" s="1074"/>
      <c r="M103" s="1074"/>
      <c r="N103" s="1074"/>
      <c r="O103" s="1074"/>
      <c r="P103" s="1074"/>
      <c r="Q103" s="1074"/>
      <c r="R103" s="1074"/>
      <c r="S103" s="1075"/>
      <c r="T103" s="1075"/>
      <c r="U103" s="1075"/>
      <c r="V103" s="1075"/>
    </row>
    <row r="104" spans="2:35" s="127" customFormat="1" ht="20.100000000000001" customHeight="1">
      <c r="B104" s="1591"/>
      <c r="C104" s="1592"/>
      <c r="D104" s="1592"/>
      <c r="E104" s="1593"/>
      <c r="F104" s="1591" t="s">
        <v>293</v>
      </c>
      <c r="G104" s="1592"/>
      <c r="H104" s="1592"/>
      <c r="I104" s="1592"/>
      <c r="J104" s="1592"/>
      <c r="K104" s="1592"/>
      <c r="L104" s="1592"/>
      <c r="M104" s="1592"/>
      <c r="N104" s="1592"/>
      <c r="O104" s="1592"/>
      <c r="P104" s="1592"/>
      <c r="Q104" s="1592"/>
      <c r="R104" s="1592"/>
      <c r="S104" s="1592"/>
      <c r="T104" s="1592"/>
      <c r="U104" s="1592"/>
      <c r="V104" s="1592"/>
      <c r="W104" s="1592"/>
      <c r="X104" s="1592"/>
      <c r="Y104" s="1592"/>
      <c r="Z104" s="1592"/>
      <c r="AA104" s="1592"/>
      <c r="AB104" s="1593"/>
      <c r="AC104" s="2108" t="s">
        <v>269</v>
      </c>
      <c r="AD104" s="2108"/>
      <c r="AE104" s="2108"/>
      <c r="AF104" s="2108"/>
      <c r="AG104" s="2108"/>
      <c r="AH104" s="2108"/>
      <c r="AI104" s="566" t="s">
        <v>790</v>
      </c>
    </row>
    <row r="105" spans="2:35" s="127" customFormat="1" ht="26.1" customHeight="1">
      <c r="B105" s="2110" t="s">
        <v>308</v>
      </c>
      <c r="C105" s="2111"/>
      <c r="D105" s="2111"/>
      <c r="E105" s="2112"/>
      <c r="F105" s="2113"/>
      <c r="G105" s="2114"/>
      <c r="H105" s="2114"/>
      <c r="I105" s="2114"/>
      <c r="J105" s="2114"/>
      <c r="K105" s="2114"/>
      <c r="L105" s="2114"/>
      <c r="M105" s="2114"/>
      <c r="N105" s="2114"/>
      <c r="O105" s="2114"/>
      <c r="P105" s="2114"/>
      <c r="Q105" s="1073" t="s">
        <v>52</v>
      </c>
      <c r="R105" s="2115" t="str">
        <f>AM13</f>
        <v/>
      </c>
      <c r="S105" s="2116"/>
      <c r="T105" s="2116"/>
      <c r="U105" s="2116"/>
      <c r="V105" s="2116"/>
      <c r="W105" s="2116"/>
      <c r="X105" s="2116"/>
      <c r="Y105" s="2116"/>
      <c r="Z105" s="2116"/>
      <c r="AA105" s="2116"/>
      <c r="AB105" s="2117"/>
      <c r="AC105" s="2118">
        <f>AI25</f>
        <v>0</v>
      </c>
      <c r="AD105" s="2118"/>
      <c r="AE105" s="2118"/>
      <c r="AF105" s="2118"/>
      <c r="AG105" s="2118"/>
      <c r="AH105" s="2118"/>
      <c r="AI105" s="127" t="str">
        <f>IF(F105="","",DATEDIF(F105-1,R105,"D"))</f>
        <v/>
      </c>
    </row>
    <row r="106" spans="2:35" s="127" customFormat="1" ht="26.1" customHeight="1">
      <c r="B106" s="1591" t="s">
        <v>309</v>
      </c>
      <c r="C106" s="1592"/>
      <c r="D106" s="1592"/>
      <c r="E106" s="1593"/>
      <c r="F106" s="2113"/>
      <c r="G106" s="2114"/>
      <c r="H106" s="2114"/>
      <c r="I106" s="2114"/>
      <c r="J106" s="2114"/>
      <c r="K106" s="2114"/>
      <c r="L106" s="2114"/>
      <c r="M106" s="2114"/>
      <c r="N106" s="2114"/>
      <c r="O106" s="2114"/>
      <c r="P106" s="2114"/>
      <c r="Q106" s="1073" t="s">
        <v>52</v>
      </c>
      <c r="R106" s="2115" t="str">
        <f>AN13</f>
        <v/>
      </c>
      <c r="S106" s="2116"/>
      <c r="T106" s="2116"/>
      <c r="U106" s="2116"/>
      <c r="V106" s="2116"/>
      <c r="W106" s="2116"/>
      <c r="X106" s="2116"/>
      <c r="Y106" s="2116"/>
      <c r="Z106" s="2116"/>
      <c r="AA106" s="2116"/>
      <c r="AB106" s="2117"/>
      <c r="AC106" s="2118">
        <f>AI44</f>
        <v>0</v>
      </c>
      <c r="AD106" s="2118"/>
      <c r="AE106" s="2118"/>
      <c r="AF106" s="2118"/>
      <c r="AG106" s="2118"/>
      <c r="AH106" s="2118"/>
      <c r="AI106" s="127" t="str">
        <f t="shared" ref="AI106:AI107" si="4">IF(F106="","",DATEDIF(F106-1,R106,"D"))</f>
        <v/>
      </c>
    </row>
    <row r="107" spans="2:35" s="127" customFormat="1" ht="26.1" customHeight="1">
      <c r="B107" s="1591" t="s">
        <v>310</v>
      </c>
      <c r="C107" s="1592"/>
      <c r="D107" s="1592"/>
      <c r="E107" s="1593"/>
      <c r="F107" s="2113"/>
      <c r="G107" s="2114"/>
      <c r="H107" s="2114"/>
      <c r="I107" s="2114"/>
      <c r="J107" s="2114"/>
      <c r="K107" s="2114"/>
      <c r="L107" s="2114"/>
      <c r="M107" s="2114"/>
      <c r="N107" s="2114"/>
      <c r="O107" s="2114"/>
      <c r="P107" s="2114"/>
      <c r="Q107" s="1073" t="s">
        <v>52</v>
      </c>
      <c r="R107" s="2115" t="str">
        <f>AO13</f>
        <v/>
      </c>
      <c r="S107" s="2116"/>
      <c r="T107" s="2116"/>
      <c r="U107" s="2116"/>
      <c r="V107" s="2116"/>
      <c r="W107" s="2116"/>
      <c r="X107" s="2116"/>
      <c r="Y107" s="2116"/>
      <c r="Z107" s="2116"/>
      <c r="AA107" s="2116"/>
      <c r="AB107" s="2117"/>
      <c r="AC107" s="2118">
        <f>AI63</f>
        <v>0</v>
      </c>
      <c r="AD107" s="2118"/>
      <c r="AE107" s="2118"/>
      <c r="AF107" s="2118"/>
      <c r="AG107" s="2118"/>
      <c r="AH107" s="2118"/>
      <c r="AI107" s="127" t="str">
        <f t="shared" si="4"/>
        <v/>
      </c>
    </row>
    <row r="108" spans="2:35" s="127" customFormat="1" ht="26.1" customHeight="1">
      <c r="B108" s="1591" t="s">
        <v>311</v>
      </c>
      <c r="C108" s="1592"/>
      <c r="D108" s="1592"/>
      <c r="E108" s="1593"/>
      <c r="F108" s="2113"/>
      <c r="G108" s="2114"/>
      <c r="H108" s="2114"/>
      <c r="I108" s="2114"/>
      <c r="J108" s="2114"/>
      <c r="K108" s="2114"/>
      <c r="L108" s="2114"/>
      <c r="M108" s="2114"/>
      <c r="N108" s="2114"/>
      <c r="O108" s="2114"/>
      <c r="P108" s="2114"/>
      <c r="Q108" s="1073" t="s">
        <v>52</v>
      </c>
      <c r="R108" s="2115" t="str">
        <f>AP13</f>
        <v/>
      </c>
      <c r="S108" s="2115"/>
      <c r="T108" s="2115"/>
      <c r="U108" s="2115"/>
      <c r="V108" s="2115"/>
      <c r="W108" s="2115"/>
      <c r="X108" s="2115"/>
      <c r="Y108" s="2115"/>
      <c r="Z108" s="2115"/>
      <c r="AA108" s="2115"/>
      <c r="AB108" s="2119"/>
      <c r="AC108" s="2118">
        <f>AI82</f>
        <v>0</v>
      </c>
      <c r="AD108" s="2118"/>
      <c r="AE108" s="2118"/>
      <c r="AF108" s="2118"/>
      <c r="AG108" s="2118"/>
      <c r="AH108" s="2118"/>
      <c r="AI108" s="127" t="str">
        <f>IF(F108="","",DATEDIF(F108-1,R108,"D"))</f>
        <v/>
      </c>
    </row>
    <row r="109" spans="2:35" s="127" customFormat="1" ht="26.1" customHeight="1">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row>
    <row r="110" spans="2:35" s="127" customFormat="1" ht="26.1" customHeight="1">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row>
  </sheetData>
  <mergeCells count="236">
    <mergeCell ref="B108:E108"/>
    <mergeCell ref="F108:P108"/>
    <mergeCell ref="R108:AB108"/>
    <mergeCell ref="AC108:AH108"/>
    <mergeCell ref="B106:E106"/>
    <mergeCell ref="F106:P106"/>
    <mergeCell ref="R106:AB106"/>
    <mergeCell ref="AC106:AH106"/>
    <mergeCell ref="B107:E107"/>
    <mergeCell ref="F107:P107"/>
    <mergeCell ref="R107:AB107"/>
    <mergeCell ref="AC107:AH107"/>
    <mergeCell ref="B104:E104"/>
    <mergeCell ref="F104:AB104"/>
    <mergeCell ref="AC104:AH104"/>
    <mergeCell ref="B105:E105"/>
    <mergeCell ref="F105:P105"/>
    <mergeCell ref="R105:AB105"/>
    <mergeCell ref="AC105:AH105"/>
    <mergeCell ref="J99:K99"/>
    <mergeCell ref="L99:Z99"/>
    <mergeCell ref="AA99:AD99"/>
    <mergeCell ref="J100:K100"/>
    <mergeCell ref="L100:Z100"/>
    <mergeCell ref="AA100:AD100"/>
    <mergeCell ref="J97:K97"/>
    <mergeCell ref="L97:Z97"/>
    <mergeCell ref="AA97:AD97"/>
    <mergeCell ref="J98:K98"/>
    <mergeCell ref="L98:Z98"/>
    <mergeCell ref="AA98:AD98"/>
    <mergeCell ref="J94:Z94"/>
    <mergeCell ref="J95:K95"/>
    <mergeCell ref="L95:Z95"/>
    <mergeCell ref="AA95:AD95"/>
    <mergeCell ref="J96:K96"/>
    <mergeCell ref="L96:Z96"/>
    <mergeCell ref="AA96:AD96"/>
    <mergeCell ref="B93:C93"/>
    <mergeCell ref="D93:E93"/>
    <mergeCell ref="G93:H93"/>
    <mergeCell ref="B94:C94"/>
    <mergeCell ref="D94:E94"/>
    <mergeCell ref="G94:H94"/>
    <mergeCell ref="AA91:AD91"/>
    <mergeCell ref="B92:C92"/>
    <mergeCell ref="D92:E92"/>
    <mergeCell ref="G92:H92"/>
    <mergeCell ref="J92:K92"/>
    <mergeCell ref="L92:R92"/>
    <mergeCell ref="T92:Z92"/>
    <mergeCell ref="AA92:AD92"/>
    <mergeCell ref="B91:C91"/>
    <mergeCell ref="D91:E91"/>
    <mergeCell ref="G91:H91"/>
    <mergeCell ref="J91:K91"/>
    <mergeCell ref="L91:R91"/>
    <mergeCell ref="T91:Z91"/>
    <mergeCell ref="B90:C90"/>
    <mergeCell ref="D90:E90"/>
    <mergeCell ref="G90:H90"/>
    <mergeCell ref="J90:K90"/>
    <mergeCell ref="L90:R90"/>
    <mergeCell ref="T90:Z90"/>
    <mergeCell ref="AA90:AD90"/>
    <mergeCell ref="T88:Z88"/>
    <mergeCell ref="AA88:AD88"/>
    <mergeCell ref="AF88:AG89"/>
    <mergeCell ref="AH88:AI89"/>
    <mergeCell ref="B89:C89"/>
    <mergeCell ref="D89:E89"/>
    <mergeCell ref="G89:H89"/>
    <mergeCell ref="J89:K89"/>
    <mergeCell ref="L89:R89"/>
    <mergeCell ref="T89:Z89"/>
    <mergeCell ref="B87:C87"/>
    <mergeCell ref="D87:H87"/>
    <mergeCell ref="J87:K87"/>
    <mergeCell ref="L87:Z87"/>
    <mergeCell ref="AA87:AD87"/>
    <mergeCell ref="B88:C88"/>
    <mergeCell ref="D88:E88"/>
    <mergeCell ref="G88:H88"/>
    <mergeCell ref="J88:K88"/>
    <mergeCell ref="L88:R88"/>
    <mergeCell ref="AA89:AD89"/>
    <mergeCell ref="AG67:AG77"/>
    <mergeCell ref="AH67:AH77"/>
    <mergeCell ref="C80:C82"/>
    <mergeCell ref="AI80:AI81"/>
    <mergeCell ref="B85:AH85"/>
    <mergeCell ref="B86:D86"/>
    <mergeCell ref="J86:Z86"/>
    <mergeCell ref="AF86:AG86"/>
    <mergeCell ref="AH86:AI86"/>
    <mergeCell ref="AA67:AA77"/>
    <mergeCell ref="AB67:AB77"/>
    <mergeCell ref="AC67:AC77"/>
    <mergeCell ref="AD67:AD77"/>
    <mergeCell ref="AE67:AE77"/>
    <mergeCell ref="AF67:AF77"/>
    <mergeCell ref="U67:U77"/>
    <mergeCell ref="V67:V77"/>
    <mergeCell ref="W67:W77"/>
    <mergeCell ref="X67:X77"/>
    <mergeCell ref="Y67:Y77"/>
    <mergeCell ref="Z67:Z77"/>
    <mergeCell ref="O67:O77"/>
    <mergeCell ref="P67:P77"/>
    <mergeCell ref="Q67:Q77"/>
    <mergeCell ref="R67:R77"/>
    <mergeCell ref="S67:S77"/>
    <mergeCell ref="T67:T77"/>
    <mergeCell ref="I67:I77"/>
    <mergeCell ref="J67:J77"/>
    <mergeCell ref="K67:K77"/>
    <mergeCell ref="L67:L77"/>
    <mergeCell ref="M67:M77"/>
    <mergeCell ref="N67:N77"/>
    <mergeCell ref="AG48:AG58"/>
    <mergeCell ref="AH48:AH58"/>
    <mergeCell ref="C61:C63"/>
    <mergeCell ref="AI61:AI62"/>
    <mergeCell ref="B65:B82"/>
    <mergeCell ref="D67:D77"/>
    <mergeCell ref="E67:E77"/>
    <mergeCell ref="F67:F77"/>
    <mergeCell ref="G67:G77"/>
    <mergeCell ref="H67:H77"/>
    <mergeCell ref="AA48:AA58"/>
    <mergeCell ref="AB48:AB58"/>
    <mergeCell ref="AC48:AC58"/>
    <mergeCell ref="AD48:AD58"/>
    <mergeCell ref="AE48:AE58"/>
    <mergeCell ref="AF48:AF58"/>
    <mergeCell ref="U48:U58"/>
    <mergeCell ref="V48:V58"/>
    <mergeCell ref="W48:W58"/>
    <mergeCell ref="X48:X58"/>
    <mergeCell ref="Y48:Y58"/>
    <mergeCell ref="Z48:Z58"/>
    <mergeCell ref="O48:O58"/>
    <mergeCell ref="P48:P58"/>
    <mergeCell ref="Q48:Q58"/>
    <mergeCell ref="R48:R58"/>
    <mergeCell ref="S48:S58"/>
    <mergeCell ref="T48:T58"/>
    <mergeCell ref="I48:I58"/>
    <mergeCell ref="J48:J58"/>
    <mergeCell ref="K48:K58"/>
    <mergeCell ref="L48:L58"/>
    <mergeCell ref="M48:M58"/>
    <mergeCell ref="N48:N58"/>
    <mergeCell ref="N10:N20"/>
    <mergeCell ref="AG29:AG39"/>
    <mergeCell ref="AH29:AH39"/>
    <mergeCell ref="C42:C44"/>
    <mergeCell ref="AI42:AI43"/>
    <mergeCell ref="B46:B63"/>
    <mergeCell ref="D48:D58"/>
    <mergeCell ref="E48:E58"/>
    <mergeCell ref="F48:F58"/>
    <mergeCell ref="G48:G58"/>
    <mergeCell ref="H48:H58"/>
    <mergeCell ref="AA29:AA39"/>
    <mergeCell ref="AB29:AB39"/>
    <mergeCell ref="AC29:AC39"/>
    <mergeCell ref="AD29:AD39"/>
    <mergeCell ref="AE29:AE39"/>
    <mergeCell ref="AF29:AF39"/>
    <mergeCell ref="U29:U39"/>
    <mergeCell ref="V29:V39"/>
    <mergeCell ref="W29:W39"/>
    <mergeCell ref="X29:X39"/>
    <mergeCell ref="Y29:Y39"/>
    <mergeCell ref="Z29:Z39"/>
    <mergeCell ref="O29:O39"/>
    <mergeCell ref="Q29:Q39"/>
    <mergeCell ref="R29:R39"/>
    <mergeCell ref="S29:S39"/>
    <mergeCell ref="T29:T39"/>
    <mergeCell ref="I29:I39"/>
    <mergeCell ref="J29:J39"/>
    <mergeCell ref="K29:K39"/>
    <mergeCell ref="L29:L39"/>
    <mergeCell ref="M29:M39"/>
    <mergeCell ref="N29:N39"/>
    <mergeCell ref="P29:P39"/>
    <mergeCell ref="AH10:AH20"/>
    <mergeCell ref="C23:C25"/>
    <mergeCell ref="AI23:AI24"/>
    <mergeCell ref="B27:B44"/>
    <mergeCell ref="D29:D39"/>
    <mergeCell ref="E29:E39"/>
    <mergeCell ref="F29:F39"/>
    <mergeCell ref="G29:G39"/>
    <mergeCell ref="H29:H39"/>
    <mergeCell ref="AA10:AA20"/>
    <mergeCell ref="AB10:AB20"/>
    <mergeCell ref="AC10:AC20"/>
    <mergeCell ref="AD10:AD20"/>
    <mergeCell ref="AE10:AE20"/>
    <mergeCell ref="AF10:AF20"/>
    <mergeCell ref="U10:U20"/>
    <mergeCell ref="V10:V20"/>
    <mergeCell ref="W10:W20"/>
    <mergeCell ref="X10:X20"/>
    <mergeCell ref="Y10:Y20"/>
    <mergeCell ref="Z10:Z20"/>
    <mergeCell ref="O10:O20"/>
    <mergeCell ref="B8:B25"/>
    <mergeCell ref="P10:P20"/>
    <mergeCell ref="D10:D20"/>
    <mergeCell ref="E10:E20"/>
    <mergeCell ref="F10:F20"/>
    <mergeCell ref="G10:G20"/>
    <mergeCell ref="H10:H20"/>
    <mergeCell ref="A1:C1"/>
    <mergeCell ref="D1:H1"/>
    <mergeCell ref="J1:N1"/>
    <mergeCell ref="D2:E2"/>
    <mergeCell ref="A4:AH4"/>
    <mergeCell ref="B6:D6"/>
    <mergeCell ref="E6:R6"/>
    <mergeCell ref="S6:U6"/>
    <mergeCell ref="V6:AH6"/>
    <mergeCell ref="Q10:Q20"/>
    <mergeCell ref="R10:R20"/>
    <mergeCell ref="S10:S20"/>
    <mergeCell ref="T10:T20"/>
    <mergeCell ref="I10:I20"/>
    <mergeCell ref="J10:J20"/>
    <mergeCell ref="K10:K20"/>
    <mergeCell ref="L10:L20"/>
    <mergeCell ref="M10:M20"/>
    <mergeCell ref="AG10:AG20"/>
  </mergeCells>
  <phoneticPr fontId="10"/>
  <conditionalFormatting sqref="L96:Z100 D1 J1 D29:AH39 D48:AH58 D67:AH77 D10:AH25 D41:AH44 D60:AH63 D79:AH82 L88:R92 T88:Z92 D88:E91 G88:H91">
    <cfRule type="cellIs" dxfId="317" priority="10" stopIfTrue="1" operator="equal">
      <formula>""</formula>
    </cfRule>
  </conditionalFormatting>
  <conditionalFormatting sqref="AI104">
    <cfRule type="expression" dxfId="316" priority="9">
      <formula>$AI$105&lt;28</formula>
    </cfRule>
  </conditionalFormatting>
  <conditionalFormatting sqref="AI109">
    <cfRule type="expression" dxfId="315" priority="8">
      <formula>$AI$109&lt;28</formula>
    </cfRule>
  </conditionalFormatting>
  <conditionalFormatting sqref="AI110">
    <cfRule type="expression" dxfId="314" priority="7">
      <formula>$AI$110&lt;28</formula>
    </cfRule>
  </conditionalFormatting>
  <conditionalFormatting sqref="D94:E94 G94:H94">
    <cfRule type="cellIs" dxfId="313" priority="6" stopIfTrue="1" operator="equal">
      <formula>""</formula>
    </cfRule>
  </conditionalFormatting>
  <conditionalFormatting sqref="D92:E92 G92:H92">
    <cfRule type="cellIs" dxfId="312" priority="5" stopIfTrue="1" operator="equal">
      <formula>""</formula>
    </cfRule>
  </conditionalFormatting>
  <conditionalFormatting sqref="D93:E93 G93:H93">
    <cfRule type="cellIs" dxfId="311" priority="4" stopIfTrue="1" operator="equal">
      <formula>""</formula>
    </cfRule>
  </conditionalFormatting>
  <conditionalFormatting sqref="D40:AH40">
    <cfRule type="cellIs" dxfId="310" priority="3" stopIfTrue="1" operator="equal">
      <formula>""</formula>
    </cfRule>
  </conditionalFormatting>
  <conditionalFormatting sqref="D59:AH59">
    <cfRule type="cellIs" dxfId="309" priority="2" stopIfTrue="1" operator="equal">
      <formula>""</formula>
    </cfRule>
  </conditionalFormatting>
  <conditionalFormatting sqref="D78:AH78">
    <cfRule type="cellIs" dxfId="308" priority="1" stopIfTrue="1" operator="equal">
      <formula>""</formula>
    </cfRule>
  </conditionalFormatting>
  <dataValidations count="4">
    <dataValidation type="list" imeMode="hiragana" allowBlank="1" showInputMessage="1" showErrorMessage="1" sqref="D21:AH21 D40:AH40 D59:AH59 D78:AH78">
      <formula1>"○"</formula1>
    </dataValidation>
    <dataValidation imeMode="off" allowBlank="1" showInputMessage="1" showErrorMessage="1" sqref="D61:AH63 J1 D80:AH82 D1 L96:Z100 D42:AH44 D23:AH25 T88:Z92 L88:R92 G88:H94 D88:E94"/>
    <dataValidation type="list" allowBlank="1" showInputMessage="1" showErrorMessage="1" sqref="D79:AH79 D60:AH60 D41:AH41 D22:AH22">
      <formula1>"○,◎"</formula1>
    </dataValidation>
    <dataValidation imeMode="hiragana" allowBlank="1" showInputMessage="1" showErrorMessage="1" sqref="D47:AH58 D28:AH39 D66:AH77 D9:AH20"/>
  </dataValidations>
  <printOptions horizontalCentered="1"/>
  <pageMargins left="0.62992125984251968" right="0.62992125984251968" top="0.78740157480314965" bottom="0.39370078740157483" header="0" footer="0.19685039370078741"/>
  <pageSetup paperSize="9" scale="54" orientation="portrait" r:id="rId1"/>
  <headerFooter scaleWithDoc="0">
    <oddFooter>&amp;R&amp;10（令和６年４月１日以降に申請する訓練科から適用）</oddFooter>
  </headerFooter>
  <rowBreaks count="1" manualBreakCount="1">
    <brk id="82" max="3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sheetPr>
  <dimension ref="B4:AI87"/>
  <sheetViews>
    <sheetView view="pageBreakPreview" topLeftCell="A25" zoomScale="70" zoomScaleNormal="100" zoomScaleSheetLayoutView="70" workbookViewId="0">
      <selection sqref="A1:H1"/>
    </sheetView>
  </sheetViews>
  <sheetFormatPr defaultRowHeight="13.5"/>
  <cols>
    <col min="1" max="1" width="3.25" customWidth="1"/>
    <col min="2" max="2" width="4" customWidth="1"/>
    <col min="3" max="3" width="5.625" customWidth="1"/>
    <col min="4" max="34" width="4.125" customWidth="1"/>
    <col min="35" max="35" width="4.25" customWidth="1"/>
  </cols>
  <sheetData>
    <row r="4" spans="2:35">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70" t="s">
        <v>935</v>
      </c>
      <c r="AI4" s="127"/>
    </row>
    <row r="5" spans="2:35" ht="18.75">
      <c r="B5" s="2071" t="s">
        <v>1182</v>
      </c>
      <c r="C5" s="2071"/>
      <c r="D5" s="2071"/>
      <c r="E5" s="2071"/>
      <c r="F5" s="2071"/>
      <c r="G5" s="2071"/>
      <c r="H5" s="2071"/>
      <c r="I5" s="2071"/>
      <c r="J5" s="2071"/>
      <c r="K5" s="2071"/>
      <c r="L5" s="2071"/>
      <c r="M5" s="2071"/>
      <c r="N5" s="2071"/>
      <c r="O5" s="2071"/>
      <c r="P5" s="2071"/>
      <c r="Q5" s="2071"/>
      <c r="R5" s="2071"/>
      <c r="S5" s="2071"/>
      <c r="T5" s="2071"/>
      <c r="U5" s="2071"/>
      <c r="V5" s="2071"/>
      <c r="W5" s="2071"/>
      <c r="X5" s="2071"/>
      <c r="Y5" s="2071"/>
      <c r="Z5" s="2071"/>
      <c r="AA5" s="2071"/>
      <c r="AB5" s="2071"/>
      <c r="AC5" s="2071"/>
      <c r="AD5" s="2071"/>
      <c r="AE5" s="2071"/>
      <c r="AF5" s="2071"/>
      <c r="AG5" s="2071"/>
      <c r="AH5" s="2071"/>
      <c r="AI5" s="127"/>
    </row>
    <row r="6" spans="2:35" ht="18.75" customHeight="1">
      <c r="B6" s="2175" t="s">
        <v>1183</v>
      </c>
      <c r="C6" s="2175"/>
      <c r="D6" s="2175"/>
      <c r="E6" s="2175"/>
      <c r="F6" s="2175"/>
      <c r="G6" s="2175"/>
      <c r="H6" s="2175"/>
      <c r="I6" s="2175"/>
      <c r="J6" s="2175"/>
      <c r="K6" s="2175"/>
      <c r="L6" s="2175"/>
      <c r="M6" s="2175"/>
      <c r="N6" s="2175"/>
      <c r="O6" s="2175"/>
      <c r="P6" s="2175"/>
      <c r="Q6" s="2175"/>
      <c r="R6" s="2175"/>
      <c r="S6" s="2175"/>
      <c r="T6" s="2175"/>
      <c r="U6" s="2175"/>
      <c r="V6" s="2175"/>
      <c r="W6" s="2175"/>
      <c r="X6" s="2175"/>
      <c r="Y6" s="2175"/>
      <c r="Z6" s="2175"/>
      <c r="AA6" s="2175"/>
      <c r="AB6" s="2175"/>
      <c r="AC6" s="2175"/>
      <c r="AD6" s="2175"/>
      <c r="AE6" s="2175"/>
      <c r="AF6" s="2175"/>
      <c r="AG6" s="2175"/>
      <c r="AH6" s="2175"/>
      <c r="AI6" s="2175"/>
    </row>
    <row r="7" spans="2:35">
      <c r="B7" s="58"/>
      <c r="C7" s="58"/>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row>
    <row r="8" spans="2:35">
      <c r="B8" s="2128" t="s">
        <v>0</v>
      </c>
      <c r="C8" s="2128"/>
      <c r="D8" s="2128"/>
      <c r="E8" s="2129" t="s">
        <v>638</v>
      </c>
      <c r="F8" s="2128"/>
      <c r="G8" s="2128"/>
      <c r="H8" s="2128"/>
      <c r="I8" s="2128"/>
      <c r="J8" s="2128"/>
      <c r="K8" s="2128"/>
      <c r="L8" s="2128"/>
      <c r="M8" s="2128"/>
      <c r="N8" s="2128"/>
      <c r="O8" s="2128"/>
      <c r="P8" s="2128"/>
      <c r="Q8" s="2128"/>
      <c r="R8" s="2128"/>
      <c r="S8" s="2128" t="s">
        <v>281</v>
      </c>
      <c r="T8" s="2128"/>
      <c r="U8" s="2128"/>
      <c r="V8" s="2129" t="s">
        <v>726</v>
      </c>
      <c r="W8" s="2128"/>
      <c r="X8" s="2128"/>
      <c r="Y8" s="2128"/>
      <c r="Z8" s="2128"/>
      <c r="AA8" s="2128"/>
      <c r="AB8" s="2128"/>
      <c r="AC8" s="2128"/>
      <c r="AD8" s="2128"/>
      <c r="AE8" s="2128"/>
      <c r="AF8" s="2128"/>
      <c r="AG8" s="2128"/>
      <c r="AH8" s="2128"/>
      <c r="AI8" s="127"/>
    </row>
    <row r="9" spans="2:35">
      <c r="B9" s="58"/>
      <c r="C9" s="58"/>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127"/>
    </row>
    <row r="10" spans="2:35">
      <c r="B10" s="2130" t="s">
        <v>784</v>
      </c>
      <c r="C10" s="606" t="s">
        <v>825</v>
      </c>
      <c r="D10" s="580" t="s">
        <v>936</v>
      </c>
      <c r="E10" s="581" t="s">
        <v>937</v>
      </c>
      <c r="F10" s="581" t="s">
        <v>854</v>
      </c>
      <c r="G10" s="581" t="s">
        <v>855</v>
      </c>
      <c r="H10" s="581" t="s">
        <v>856</v>
      </c>
      <c r="I10" s="581" t="s">
        <v>857</v>
      </c>
      <c r="J10" s="581" t="s">
        <v>858</v>
      </c>
      <c r="K10" s="581" t="s">
        <v>859</v>
      </c>
      <c r="L10" s="581" t="s">
        <v>860</v>
      </c>
      <c r="M10" s="581" t="s">
        <v>861</v>
      </c>
      <c r="N10" s="581" t="s">
        <v>862</v>
      </c>
      <c r="O10" s="581" t="s">
        <v>938</v>
      </c>
      <c r="P10" s="581" t="s">
        <v>920</v>
      </c>
      <c r="Q10" s="581" t="s">
        <v>863</v>
      </c>
      <c r="R10" s="581" t="s">
        <v>864</v>
      </c>
      <c r="S10" s="581" t="s">
        <v>865</v>
      </c>
      <c r="T10" s="581" t="s">
        <v>866</v>
      </c>
      <c r="U10" s="581" t="s">
        <v>867</v>
      </c>
      <c r="V10" s="581" t="s">
        <v>868</v>
      </c>
      <c r="W10" s="581" t="s">
        <v>869</v>
      </c>
      <c r="X10" s="581" t="s">
        <v>870</v>
      </c>
      <c r="Y10" s="581" t="s">
        <v>871</v>
      </c>
      <c r="Z10" s="581" t="s">
        <v>872</v>
      </c>
      <c r="AA10" s="581" t="s">
        <v>873</v>
      </c>
      <c r="AB10" s="581" t="s">
        <v>874</v>
      </c>
      <c r="AC10" s="581" t="s">
        <v>875</v>
      </c>
      <c r="AD10" s="581" t="s">
        <v>876</v>
      </c>
      <c r="AE10" s="581" t="s">
        <v>877</v>
      </c>
      <c r="AF10" s="581" t="s">
        <v>878</v>
      </c>
      <c r="AG10" s="581" t="s">
        <v>879</v>
      </c>
      <c r="AH10" s="587"/>
      <c r="AI10" s="439"/>
    </row>
    <row r="11" spans="2:35">
      <c r="B11" s="2131"/>
      <c r="C11" s="606" t="s">
        <v>282</v>
      </c>
      <c r="D11" s="441" t="s">
        <v>826</v>
      </c>
      <c r="E11" s="446" t="s">
        <v>833</v>
      </c>
      <c r="F11" s="446" t="s">
        <v>828</v>
      </c>
      <c r="G11" s="446" t="s">
        <v>829</v>
      </c>
      <c r="H11" s="446" t="s">
        <v>830</v>
      </c>
      <c r="I11" s="446" t="s">
        <v>831</v>
      </c>
      <c r="J11" s="446" t="s">
        <v>832</v>
      </c>
      <c r="K11" s="446" t="s">
        <v>314</v>
      </c>
      <c r="L11" s="446" t="s">
        <v>827</v>
      </c>
      <c r="M11" s="446" t="s">
        <v>828</v>
      </c>
      <c r="N11" s="446" t="s">
        <v>829</v>
      </c>
      <c r="O11" s="446" t="s">
        <v>830</v>
      </c>
      <c r="P11" s="446" t="s">
        <v>831</v>
      </c>
      <c r="Q11" s="446" t="s">
        <v>832</v>
      </c>
      <c r="R11" s="446" t="s">
        <v>314</v>
      </c>
      <c r="S11" s="446" t="s">
        <v>827</v>
      </c>
      <c r="T11" s="446" t="s">
        <v>828</v>
      </c>
      <c r="U11" s="446" t="s">
        <v>829</v>
      </c>
      <c r="V11" s="446" t="s">
        <v>830</v>
      </c>
      <c r="W11" s="446" t="s">
        <v>831</v>
      </c>
      <c r="X11" s="446" t="s">
        <v>832</v>
      </c>
      <c r="Y11" s="446" t="s">
        <v>314</v>
      </c>
      <c r="Z11" s="446" t="s">
        <v>827</v>
      </c>
      <c r="AA11" s="446" t="s">
        <v>828</v>
      </c>
      <c r="AB11" s="446" t="s">
        <v>829</v>
      </c>
      <c r="AC11" s="446" t="s">
        <v>830</v>
      </c>
      <c r="AD11" s="446" t="s">
        <v>831</v>
      </c>
      <c r="AE11" s="446" t="s">
        <v>832</v>
      </c>
      <c r="AF11" s="446" t="s">
        <v>314</v>
      </c>
      <c r="AG11" s="446" t="s">
        <v>827</v>
      </c>
      <c r="AH11" s="440"/>
      <c r="AI11" s="439"/>
    </row>
    <row r="12" spans="2:35" ht="13.5" customHeight="1">
      <c r="B12" s="2131"/>
      <c r="C12" s="2133" t="s">
        <v>385</v>
      </c>
      <c r="D12" s="2136" t="s">
        <v>644</v>
      </c>
      <c r="E12" s="2138" t="s">
        <v>643</v>
      </c>
      <c r="F12" s="2138" t="s">
        <v>643</v>
      </c>
      <c r="G12" s="2138" t="s">
        <v>643</v>
      </c>
      <c r="H12" s="2138" t="s">
        <v>643</v>
      </c>
      <c r="I12" s="2140"/>
      <c r="J12" s="2140"/>
      <c r="K12" s="2138" t="s">
        <v>643</v>
      </c>
      <c r="L12" s="2138" t="s">
        <v>643</v>
      </c>
      <c r="M12" s="2138" t="s">
        <v>643</v>
      </c>
      <c r="N12" s="2140" t="s">
        <v>959</v>
      </c>
      <c r="O12" s="2138" t="s">
        <v>643</v>
      </c>
      <c r="P12" s="2140"/>
      <c r="Q12" s="2140"/>
      <c r="R12" s="2140"/>
      <c r="S12" s="2140"/>
      <c r="T12" s="2138" t="s">
        <v>643</v>
      </c>
      <c r="U12" s="2138" t="s">
        <v>643</v>
      </c>
      <c r="V12" s="2138" t="s">
        <v>643</v>
      </c>
      <c r="W12" s="2140"/>
      <c r="X12" s="2140"/>
      <c r="Y12" s="2138" t="s">
        <v>643</v>
      </c>
      <c r="Z12" s="2138" t="s">
        <v>643</v>
      </c>
      <c r="AA12" s="2138" t="s">
        <v>643</v>
      </c>
      <c r="AB12" s="2138" t="s">
        <v>643</v>
      </c>
      <c r="AC12" s="2138" t="s">
        <v>643</v>
      </c>
      <c r="AD12" s="2140"/>
      <c r="AE12" s="2140"/>
      <c r="AF12" s="2138" t="s">
        <v>643</v>
      </c>
      <c r="AG12" s="2138" t="s">
        <v>643</v>
      </c>
      <c r="AH12" s="2142"/>
      <c r="AI12" s="439"/>
    </row>
    <row r="13" spans="2:35">
      <c r="B13" s="2131"/>
      <c r="C13" s="2134"/>
      <c r="D13" s="2137"/>
      <c r="E13" s="2139"/>
      <c r="F13" s="2139"/>
      <c r="G13" s="2139"/>
      <c r="H13" s="2139"/>
      <c r="I13" s="2141"/>
      <c r="J13" s="2141"/>
      <c r="K13" s="2139"/>
      <c r="L13" s="2139"/>
      <c r="M13" s="2139"/>
      <c r="N13" s="2141"/>
      <c r="O13" s="2139"/>
      <c r="P13" s="2141"/>
      <c r="Q13" s="2141"/>
      <c r="R13" s="2141"/>
      <c r="S13" s="2141"/>
      <c r="T13" s="2139"/>
      <c r="U13" s="2139"/>
      <c r="V13" s="2139"/>
      <c r="W13" s="2141"/>
      <c r="X13" s="2141"/>
      <c r="Y13" s="2139"/>
      <c r="Z13" s="2139"/>
      <c r="AA13" s="2139"/>
      <c r="AB13" s="2139"/>
      <c r="AC13" s="2139"/>
      <c r="AD13" s="2141"/>
      <c r="AE13" s="2141"/>
      <c r="AF13" s="2139"/>
      <c r="AG13" s="2139"/>
      <c r="AH13" s="2143"/>
      <c r="AI13" s="439"/>
    </row>
    <row r="14" spans="2:35">
      <c r="B14" s="2131"/>
      <c r="C14" s="2134"/>
      <c r="D14" s="2137"/>
      <c r="E14" s="2139"/>
      <c r="F14" s="2139"/>
      <c r="G14" s="2139"/>
      <c r="H14" s="2139"/>
      <c r="I14" s="2141"/>
      <c r="J14" s="2141"/>
      <c r="K14" s="2139"/>
      <c r="L14" s="2139"/>
      <c r="M14" s="2139"/>
      <c r="N14" s="2141"/>
      <c r="O14" s="2139"/>
      <c r="P14" s="2141"/>
      <c r="Q14" s="2141"/>
      <c r="R14" s="2141"/>
      <c r="S14" s="2141"/>
      <c r="T14" s="2139"/>
      <c r="U14" s="2139"/>
      <c r="V14" s="2139"/>
      <c r="W14" s="2141"/>
      <c r="X14" s="2141"/>
      <c r="Y14" s="2139"/>
      <c r="Z14" s="2139"/>
      <c r="AA14" s="2139"/>
      <c r="AB14" s="2139"/>
      <c r="AC14" s="2139"/>
      <c r="AD14" s="2141"/>
      <c r="AE14" s="2141"/>
      <c r="AF14" s="2139"/>
      <c r="AG14" s="2139"/>
      <c r="AH14" s="2143"/>
      <c r="AI14" s="439"/>
    </row>
    <row r="15" spans="2:35">
      <c r="B15" s="2131"/>
      <c r="C15" s="2134"/>
      <c r="D15" s="2137"/>
      <c r="E15" s="2139"/>
      <c r="F15" s="2139"/>
      <c r="G15" s="2139"/>
      <c r="H15" s="2139"/>
      <c r="I15" s="2141"/>
      <c r="J15" s="2141"/>
      <c r="K15" s="2139"/>
      <c r="L15" s="2139"/>
      <c r="M15" s="2139"/>
      <c r="N15" s="2141"/>
      <c r="O15" s="2139"/>
      <c r="P15" s="2141"/>
      <c r="Q15" s="2141"/>
      <c r="R15" s="2141"/>
      <c r="S15" s="2141"/>
      <c r="T15" s="2139"/>
      <c r="U15" s="2139"/>
      <c r="V15" s="2139"/>
      <c r="W15" s="2141"/>
      <c r="X15" s="2141"/>
      <c r="Y15" s="2139"/>
      <c r="Z15" s="2139"/>
      <c r="AA15" s="2139"/>
      <c r="AB15" s="2139"/>
      <c r="AC15" s="2139"/>
      <c r="AD15" s="2141"/>
      <c r="AE15" s="2141"/>
      <c r="AF15" s="2139"/>
      <c r="AG15" s="2139"/>
      <c r="AH15" s="2143"/>
      <c r="AI15" s="439"/>
    </row>
    <row r="16" spans="2:35">
      <c r="B16" s="2131"/>
      <c r="C16" s="2134"/>
      <c r="D16" s="2137"/>
      <c r="E16" s="2139"/>
      <c r="F16" s="2139"/>
      <c r="G16" s="2139"/>
      <c r="H16" s="2139"/>
      <c r="I16" s="2141"/>
      <c r="J16" s="2141"/>
      <c r="K16" s="2139"/>
      <c r="L16" s="2139"/>
      <c r="M16" s="2139"/>
      <c r="N16" s="2141"/>
      <c r="O16" s="2139"/>
      <c r="P16" s="2141"/>
      <c r="Q16" s="2141"/>
      <c r="R16" s="2141"/>
      <c r="S16" s="2141"/>
      <c r="T16" s="2139"/>
      <c r="U16" s="2139"/>
      <c r="V16" s="2139"/>
      <c r="W16" s="2141"/>
      <c r="X16" s="2141"/>
      <c r="Y16" s="2139"/>
      <c r="Z16" s="2139"/>
      <c r="AA16" s="2139"/>
      <c r="AB16" s="2139"/>
      <c r="AC16" s="2139"/>
      <c r="AD16" s="2141"/>
      <c r="AE16" s="2141"/>
      <c r="AF16" s="2139"/>
      <c r="AG16" s="2139"/>
      <c r="AH16" s="2143"/>
      <c r="AI16" s="439"/>
    </row>
    <row r="17" spans="2:35">
      <c r="B17" s="2131"/>
      <c r="C17" s="2134"/>
      <c r="D17" s="2137"/>
      <c r="E17" s="2139"/>
      <c r="F17" s="2139"/>
      <c r="G17" s="2139"/>
      <c r="H17" s="2139"/>
      <c r="I17" s="2141"/>
      <c r="J17" s="2141"/>
      <c r="K17" s="2139"/>
      <c r="L17" s="2139"/>
      <c r="M17" s="2139"/>
      <c r="N17" s="2141"/>
      <c r="O17" s="2139"/>
      <c r="P17" s="2141"/>
      <c r="Q17" s="2141"/>
      <c r="R17" s="2141"/>
      <c r="S17" s="2141"/>
      <c r="T17" s="2139"/>
      <c r="U17" s="2139"/>
      <c r="V17" s="2139"/>
      <c r="W17" s="2141"/>
      <c r="X17" s="2141"/>
      <c r="Y17" s="2139"/>
      <c r="Z17" s="2139"/>
      <c r="AA17" s="2139"/>
      <c r="AB17" s="2139"/>
      <c r="AC17" s="2139"/>
      <c r="AD17" s="2141"/>
      <c r="AE17" s="2141"/>
      <c r="AF17" s="2139"/>
      <c r="AG17" s="2139"/>
      <c r="AH17" s="2143"/>
      <c r="AI17" s="439"/>
    </row>
    <row r="18" spans="2:35">
      <c r="B18" s="2131"/>
      <c r="C18" s="2134"/>
      <c r="D18" s="2137"/>
      <c r="E18" s="2139"/>
      <c r="F18" s="2139"/>
      <c r="G18" s="2139"/>
      <c r="H18" s="2139"/>
      <c r="I18" s="2141"/>
      <c r="J18" s="2141"/>
      <c r="K18" s="2139"/>
      <c r="L18" s="2139"/>
      <c r="M18" s="2139"/>
      <c r="N18" s="2141"/>
      <c r="O18" s="2139"/>
      <c r="P18" s="2141"/>
      <c r="Q18" s="2141"/>
      <c r="R18" s="2141"/>
      <c r="S18" s="2141"/>
      <c r="T18" s="2139"/>
      <c r="U18" s="2139"/>
      <c r="V18" s="2139"/>
      <c r="W18" s="2141"/>
      <c r="X18" s="2141"/>
      <c r="Y18" s="2139"/>
      <c r="Z18" s="2139"/>
      <c r="AA18" s="2139"/>
      <c r="AB18" s="2139"/>
      <c r="AC18" s="2139"/>
      <c r="AD18" s="2141"/>
      <c r="AE18" s="2141"/>
      <c r="AF18" s="2139"/>
      <c r="AG18" s="2139"/>
      <c r="AH18" s="2143"/>
      <c r="AI18" s="439"/>
    </row>
    <row r="19" spans="2:35">
      <c r="B19" s="2131"/>
      <c r="C19" s="2134"/>
      <c r="D19" s="2137"/>
      <c r="E19" s="2139"/>
      <c r="F19" s="2139"/>
      <c r="G19" s="2139"/>
      <c r="H19" s="2139"/>
      <c r="I19" s="2141"/>
      <c r="J19" s="2141"/>
      <c r="K19" s="2139"/>
      <c r="L19" s="2139"/>
      <c r="M19" s="2139"/>
      <c r="N19" s="2141"/>
      <c r="O19" s="2139"/>
      <c r="P19" s="2141"/>
      <c r="Q19" s="2141"/>
      <c r="R19" s="2141"/>
      <c r="S19" s="2141"/>
      <c r="T19" s="2139"/>
      <c r="U19" s="2139"/>
      <c r="V19" s="2139"/>
      <c r="W19" s="2141"/>
      <c r="X19" s="2141"/>
      <c r="Y19" s="2139"/>
      <c r="Z19" s="2139"/>
      <c r="AA19" s="2139"/>
      <c r="AB19" s="2139"/>
      <c r="AC19" s="2139"/>
      <c r="AD19" s="2141"/>
      <c r="AE19" s="2141"/>
      <c r="AF19" s="2139"/>
      <c r="AG19" s="2139"/>
      <c r="AH19" s="2143"/>
      <c r="AI19" s="439"/>
    </row>
    <row r="20" spans="2:35">
      <c r="B20" s="2131"/>
      <c r="C20" s="2134"/>
      <c r="D20" s="2137"/>
      <c r="E20" s="2139"/>
      <c r="F20" s="2139"/>
      <c r="G20" s="2139"/>
      <c r="H20" s="2139"/>
      <c r="I20" s="2141"/>
      <c r="J20" s="2141"/>
      <c r="K20" s="2139"/>
      <c r="L20" s="2139"/>
      <c r="M20" s="2139"/>
      <c r="N20" s="2141"/>
      <c r="O20" s="2139"/>
      <c r="P20" s="2141"/>
      <c r="Q20" s="2141"/>
      <c r="R20" s="2141"/>
      <c r="S20" s="2141"/>
      <c r="T20" s="2139"/>
      <c r="U20" s="2139"/>
      <c r="V20" s="2139"/>
      <c r="W20" s="2141"/>
      <c r="X20" s="2141"/>
      <c r="Y20" s="2139"/>
      <c r="Z20" s="2139"/>
      <c r="AA20" s="2139"/>
      <c r="AB20" s="2139"/>
      <c r="AC20" s="2139"/>
      <c r="AD20" s="2141"/>
      <c r="AE20" s="2141"/>
      <c r="AF20" s="2139"/>
      <c r="AG20" s="2139"/>
      <c r="AH20" s="2143"/>
      <c r="AI20" s="439"/>
    </row>
    <row r="21" spans="2:35">
      <c r="B21" s="2131"/>
      <c r="C21" s="2134"/>
      <c r="D21" s="2137"/>
      <c r="E21" s="2139"/>
      <c r="F21" s="2139"/>
      <c r="G21" s="2139"/>
      <c r="H21" s="2139"/>
      <c r="I21" s="2141"/>
      <c r="J21" s="2141"/>
      <c r="K21" s="2139"/>
      <c r="L21" s="2139"/>
      <c r="M21" s="2139"/>
      <c r="N21" s="2141"/>
      <c r="O21" s="2139"/>
      <c r="P21" s="2141"/>
      <c r="Q21" s="2141"/>
      <c r="R21" s="2141"/>
      <c r="S21" s="2141"/>
      <c r="T21" s="2139"/>
      <c r="U21" s="2139"/>
      <c r="V21" s="2139"/>
      <c r="W21" s="2141"/>
      <c r="X21" s="2141"/>
      <c r="Y21" s="2139"/>
      <c r="Z21" s="2139"/>
      <c r="AA21" s="2139"/>
      <c r="AB21" s="2139"/>
      <c r="AC21" s="2139"/>
      <c r="AD21" s="2141"/>
      <c r="AE21" s="2141"/>
      <c r="AF21" s="2139"/>
      <c r="AG21" s="2139"/>
      <c r="AH21" s="2143"/>
      <c r="AI21" s="439"/>
    </row>
    <row r="22" spans="2:35">
      <c r="B22" s="2131"/>
      <c r="C22" s="2135"/>
      <c r="D22" s="2137"/>
      <c r="E22" s="2139"/>
      <c r="F22" s="2139"/>
      <c r="G22" s="2139"/>
      <c r="H22" s="2139"/>
      <c r="I22" s="2141"/>
      <c r="J22" s="2141"/>
      <c r="K22" s="2139"/>
      <c r="L22" s="2139"/>
      <c r="M22" s="2139"/>
      <c r="N22" s="2141"/>
      <c r="O22" s="2139"/>
      <c r="P22" s="2141"/>
      <c r="Q22" s="2141"/>
      <c r="R22" s="2141"/>
      <c r="S22" s="2141"/>
      <c r="T22" s="2139"/>
      <c r="U22" s="2139"/>
      <c r="V22" s="2139"/>
      <c r="W22" s="2141"/>
      <c r="X22" s="2141"/>
      <c r="Y22" s="2139"/>
      <c r="Z22" s="2139"/>
      <c r="AA22" s="2139"/>
      <c r="AB22" s="2139"/>
      <c r="AC22" s="2139"/>
      <c r="AD22" s="2141"/>
      <c r="AE22" s="2141"/>
      <c r="AF22" s="2139"/>
      <c r="AG22" s="2139"/>
      <c r="AH22" s="2143"/>
      <c r="AI22" s="439"/>
    </row>
    <row r="23" spans="2:35" ht="14.25" customHeight="1">
      <c r="B23" s="2131"/>
      <c r="C23" s="871" t="s">
        <v>1162</v>
      </c>
      <c r="D23" s="834"/>
      <c r="E23" s="835"/>
      <c r="F23" s="835"/>
      <c r="G23" s="835"/>
      <c r="H23" s="835"/>
      <c r="I23" s="835"/>
      <c r="J23" s="835"/>
      <c r="K23" s="835"/>
      <c r="L23" s="835"/>
      <c r="M23" s="835"/>
      <c r="N23" s="835"/>
      <c r="O23" s="835"/>
      <c r="P23" s="835"/>
      <c r="Q23" s="835"/>
      <c r="R23" s="835"/>
      <c r="S23" s="835"/>
      <c r="T23" s="835"/>
      <c r="U23" s="835"/>
      <c r="V23" s="835"/>
      <c r="W23" s="835"/>
      <c r="X23" s="835"/>
      <c r="Y23" s="835"/>
      <c r="Z23" s="835"/>
      <c r="AA23" s="835"/>
      <c r="AB23" s="835"/>
      <c r="AC23" s="835"/>
      <c r="AD23" s="835"/>
      <c r="AE23" s="835"/>
      <c r="AF23" s="835"/>
      <c r="AG23" s="835"/>
      <c r="AH23" s="836"/>
      <c r="AI23" s="439">
        <v>0</v>
      </c>
    </row>
    <row r="24" spans="2:35">
      <c r="B24" s="2131"/>
      <c r="C24" s="577" t="s">
        <v>287</v>
      </c>
      <c r="D24" s="447"/>
      <c r="E24" s="448"/>
      <c r="F24" s="448"/>
      <c r="G24" s="448"/>
      <c r="H24" s="448"/>
      <c r="I24" s="446"/>
      <c r="J24" s="446"/>
      <c r="K24" s="448"/>
      <c r="L24" s="448"/>
      <c r="M24" s="448"/>
      <c r="N24" s="448"/>
      <c r="O24" s="448"/>
      <c r="P24" s="446"/>
      <c r="Q24" s="446"/>
      <c r="R24" s="448"/>
      <c r="S24" s="446"/>
      <c r="T24" s="605"/>
      <c r="U24" s="605"/>
      <c r="V24" s="605"/>
      <c r="W24" s="605"/>
      <c r="X24" s="605"/>
      <c r="Y24" s="607" t="s">
        <v>939</v>
      </c>
      <c r="Z24" s="446"/>
      <c r="AA24" s="448"/>
      <c r="AB24" s="448"/>
      <c r="AC24" s="448"/>
      <c r="AD24" s="448"/>
      <c r="AE24" s="448"/>
      <c r="AF24" s="448"/>
      <c r="AG24" s="448"/>
      <c r="AH24" s="449"/>
      <c r="AI24" s="443"/>
    </row>
    <row r="25" spans="2:35" ht="18.75" thickBot="1">
      <c r="B25" s="2131"/>
      <c r="C25" s="2075" t="s">
        <v>423</v>
      </c>
      <c r="D25" s="2144"/>
      <c r="E25" s="2146" t="s">
        <v>940</v>
      </c>
      <c r="F25" s="2146" t="s">
        <v>940</v>
      </c>
      <c r="G25" s="2146" t="s">
        <v>941</v>
      </c>
      <c r="H25" s="2146" t="s">
        <v>941</v>
      </c>
      <c r="I25" s="2146"/>
      <c r="J25" s="2146"/>
      <c r="K25" s="2146" t="s">
        <v>941</v>
      </c>
      <c r="L25" s="2146" t="s">
        <v>941</v>
      </c>
      <c r="M25" s="2146" t="s">
        <v>941</v>
      </c>
      <c r="N25" s="2146"/>
      <c r="O25" s="2146" t="s">
        <v>941</v>
      </c>
      <c r="P25" s="2146"/>
      <c r="Q25" s="2146"/>
      <c r="R25" s="2146"/>
      <c r="S25" s="2146"/>
      <c r="T25" s="2146" t="s">
        <v>941</v>
      </c>
      <c r="U25" s="2146" t="s">
        <v>941</v>
      </c>
      <c r="V25" s="2146" t="s">
        <v>941</v>
      </c>
      <c r="W25" s="2146"/>
      <c r="X25" s="2146"/>
      <c r="Y25" s="2146" t="s">
        <v>941</v>
      </c>
      <c r="Z25" s="2146" t="s">
        <v>941</v>
      </c>
      <c r="AA25" s="2146" t="s">
        <v>941</v>
      </c>
      <c r="AB25" s="2146" t="s">
        <v>941</v>
      </c>
      <c r="AC25" s="2146" t="s">
        <v>941</v>
      </c>
      <c r="AD25" s="2146"/>
      <c r="AE25" s="2146"/>
      <c r="AF25" s="2146" t="s">
        <v>941</v>
      </c>
      <c r="AG25" s="2146" t="s">
        <v>941</v>
      </c>
      <c r="AH25" s="2148"/>
      <c r="AI25" s="559" t="s">
        <v>787</v>
      </c>
    </row>
    <row r="26" spans="2:35" ht="14.25" thickBot="1">
      <c r="B26" s="2132"/>
      <c r="C26" s="2077"/>
      <c r="D26" s="2145"/>
      <c r="E26" s="2147"/>
      <c r="F26" s="2147"/>
      <c r="G26" s="2147"/>
      <c r="H26" s="2147"/>
      <c r="I26" s="2147"/>
      <c r="J26" s="2147"/>
      <c r="K26" s="2147"/>
      <c r="L26" s="2147"/>
      <c r="M26" s="2147"/>
      <c r="N26" s="2147"/>
      <c r="O26" s="2147"/>
      <c r="P26" s="2147"/>
      <c r="Q26" s="2147"/>
      <c r="R26" s="2147"/>
      <c r="S26" s="2147"/>
      <c r="T26" s="2147"/>
      <c r="U26" s="2147"/>
      <c r="V26" s="2147"/>
      <c r="W26" s="2147"/>
      <c r="X26" s="2147"/>
      <c r="Y26" s="2147"/>
      <c r="Z26" s="2147"/>
      <c r="AA26" s="2147"/>
      <c r="AB26" s="2147"/>
      <c r="AC26" s="2147"/>
      <c r="AD26" s="2147"/>
      <c r="AE26" s="2147"/>
      <c r="AF26" s="2147"/>
      <c r="AG26" s="2147"/>
      <c r="AH26" s="2149"/>
      <c r="AI26" s="560" t="s">
        <v>942</v>
      </c>
    </row>
    <row r="27" spans="2:35">
      <c r="B27" s="437"/>
      <c r="C27" s="438"/>
      <c r="D27" s="438"/>
      <c r="E27" s="83"/>
      <c r="F27" s="438"/>
      <c r="G27" s="438"/>
      <c r="H27" s="438"/>
      <c r="I27" s="438"/>
      <c r="J27" s="438"/>
      <c r="K27" s="83"/>
      <c r="L27" s="83"/>
      <c r="M27" s="442"/>
      <c r="N27" s="438"/>
      <c r="O27" s="438"/>
      <c r="P27" s="438"/>
      <c r="Q27" s="438"/>
      <c r="R27" s="83"/>
      <c r="S27" s="83"/>
      <c r="T27" s="438"/>
      <c r="U27" s="438"/>
      <c r="V27" s="438"/>
      <c r="W27" s="438"/>
      <c r="X27" s="438"/>
      <c r="Y27" s="438"/>
      <c r="Z27" s="438"/>
      <c r="AA27" s="438"/>
      <c r="AB27" s="438"/>
      <c r="AC27" s="438"/>
      <c r="AD27" s="438"/>
      <c r="AE27" s="438"/>
      <c r="AF27" s="438"/>
      <c r="AG27" s="438"/>
      <c r="AH27" s="438"/>
      <c r="AI27" s="439"/>
    </row>
    <row r="28" spans="2:35">
      <c r="B28" s="2130" t="s">
        <v>785</v>
      </c>
      <c r="C28" s="606" t="s">
        <v>825</v>
      </c>
      <c r="D28" s="580" t="s">
        <v>943</v>
      </c>
      <c r="E28" s="580" t="s">
        <v>944</v>
      </c>
      <c r="F28" s="580" t="s">
        <v>880</v>
      </c>
      <c r="G28" s="580" t="s">
        <v>881</v>
      </c>
      <c r="H28" s="580" t="s">
        <v>882</v>
      </c>
      <c r="I28" s="580" t="s">
        <v>883</v>
      </c>
      <c r="J28" s="580" t="s">
        <v>884</v>
      </c>
      <c r="K28" s="580" t="s">
        <v>885</v>
      </c>
      <c r="L28" s="580" t="s">
        <v>886</v>
      </c>
      <c r="M28" s="580" t="s">
        <v>887</v>
      </c>
      <c r="N28" s="580" t="s">
        <v>888</v>
      </c>
      <c r="O28" s="580" t="s">
        <v>889</v>
      </c>
      <c r="P28" s="580" t="s">
        <v>945</v>
      </c>
      <c r="Q28" s="580" t="s">
        <v>921</v>
      </c>
      <c r="R28" s="580" t="s">
        <v>891</v>
      </c>
      <c r="S28" s="580" t="s">
        <v>892</v>
      </c>
      <c r="T28" s="580" t="s">
        <v>893</v>
      </c>
      <c r="U28" s="580" t="s">
        <v>894</v>
      </c>
      <c r="V28" s="580" t="s">
        <v>895</v>
      </c>
      <c r="W28" s="580" t="s">
        <v>896</v>
      </c>
      <c r="X28" s="580" t="s">
        <v>897</v>
      </c>
      <c r="Y28" s="580" t="s">
        <v>898</v>
      </c>
      <c r="Z28" s="580" t="s">
        <v>899</v>
      </c>
      <c r="AA28" s="580" t="s">
        <v>900</v>
      </c>
      <c r="AB28" s="580" t="s">
        <v>901</v>
      </c>
      <c r="AC28" s="580" t="s">
        <v>902</v>
      </c>
      <c r="AD28" s="580" t="s">
        <v>903</v>
      </c>
      <c r="AE28" s="580" t="s">
        <v>904</v>
      </c>
      <c r="AF28" s="580" t="s">
        <v>905</v>
      </c>
      <c r="AG28" s="580" t="s">
        <v>906</v>
      </c>
      <c r="AH28" s="630" t="s">
        <v>907</v>
      </c>
      <c r="AI28" s="439"/>
    </row>
    <row r="29" spans="2:35">
      <c r="B29" s="2131"/>
      <c r="C29" s="606" t="s">
        <v>282</v>
      </c>
      <c r="D29" s="441" t="s">
        <v>890</v>
      </c>
      <c r="E29" s="446" t="s">
        <v>834</v>
      </c>
      <c r="F29" s="446" t="s">
        <v>830</v>
      </c>
      <c r="G29" s="446" t="s">
        <v>831</v>
      </c>
      <c r="H29" s="446" t="s">
        <v>832</v>
      </c>
      <c r="I29" s="446" t="s">
        <v>314</v>
      </c>
      <c r="J29" s="446" t="s">
        <v>827</v>
      </c>
      <c r="K29" s="446" t="s">
        <v>828</v>
      </c>
      <c r="L29" s="446" t="s">
        <v>829</v>
      </c>
      <c r="M29" s="446" t="s">
        <v>830</v>
      </c>
      <c r="N29" s="446" t="s">
        <v>831</v>
      </c>
      <c r="O29" s="446" t="s">
        <v>832</v>
      </c>
      <c r="P29" s="446" t="s">
        <v>314</v>
      </c>
      <c r="Q29" s="446" t="s">
        <v>827</v>
      </c>
      <c r="R29" s="446" t="s">
        <v>828</v>
      </c>
      <c r="S29" s="446" t="s">
        <v>829</v>
      </c>
      <c r="T29" s="446" t="s">
        <v>830</v>
      </c>
      <c r="U29" s="446" t="s">
        <v>831</v>
      </c>
      <c r="V29" s="446" t="s">
        <v>832</v>
      </c>
      <c r="W29" s="446" t="s">
        <v>314</v>
      </c>
      <c r="X29" s="446" t="s">
        <v>827</v>
      </c>
      <c r="Y29" s="446" t="s">
        <v>828</v>
      </c>
      <c r="Z29" s="446" t="s">
        <v>829</v>
      </c>
      <c r="AA29" s="446" t="s">
        <v>830</v>
      </c>
      <c r="AB29" s="446" t="s">
        <v>831</v>
      </c>
      <c r="AC29" s="446" t="s">
        <v>832</v>
      </c>
      <c r="AD29" s="446" t="s">
        <v>314</v>
      </c>
      <c r="AE29" s="446" t="s">
        <v>827</v>
      </c>
      <c r="AF29" s="446" t="s">
        <v>828</v>
      </c>
      <c r="AG29" s="446" t="s">
        <v>829</v>
      </c>
      <c r="AH29" s="440" t="s">
        <v>830</v>
      </c>
      <c r="AI29" s="439"/>
    </row>
    <row r="30" spans="2:35" ht="13.5" customHeight="1">
      <c r="B30" s="2131"/>
      <c r="C30" s="2133" t="s">
        <v>385</v>
      </c>
      <c r="D30" s="2150" t="s">
        <v>946</v>
      </c>
      <c r="E30" s="2150" t="s">
        <v>946</v>
      </c>
      <c r="F30" s="2150" t="s">
        <v>960</v>
      </c>
      <c r="G30" s="2152"/>
      <c r="H30" s="2152"/>
      <c r="I30" s="2152" t="s">
        <v>986</v>
      </c>
      <c r="J30" s="2152" t="s">
        <v>984</v>
      </c>
      <c r="K30" s="2152" t="s">
        <v>985</v>
      </c>
      <c r="L30" s="2152" t="s">
        <v>983</v>
      </c>
      <c r="M30" s="2140" t="s">
        <v>982</v>
      </c>
      <c r="N30" s="2140"/>
      <c r="O30" s="2140"/>
      <c r="P30" s="2140" t="s">
        <v>316</v>
      </c>
      <c r="Q30" s="2140" t="s">
        <v>316</v>
      </c>
      <c r="R30" s="2140" t="s">
        <v>645</v>
      </c>
      <c r="S30" s="2140" t="s">
        <v>645</v>
      </c>
      <c r="T30" s="2140" t="s">
        <v>645</v>
      </c>
      <c r="U30" s="2140"/>
      <c r="V30" s="2140"/>
      <c r="W30" s="2140" t="s">
        <v>645</v>
      </c>
      <c r="X30" s="2140" t="s">
        <v>646</v>
      </c>
      <c r="Y30" s="2140" t="s">
        <v>646</v>
      </c>
      <c r="Z30" s="2140" t="s">
        <v>646</v>
      </c>
      <c r="AA30" s="2140" t="s">
        <v>646</v>
      </c>
      <c r="AB30" s="2140"/>
      <c r="AC30" s="2140"/>
      <c r="AD30" s="2140" t="s">
        <v>647</v>
      </c>
      <c r="AE30" s="2140" t="s">
        <v>647</v>
      </c>
      <c r="AF30" s="2140" t="s">
        <v>647</v>
      </c>
      <c r="AG30" s="2154" t="s">
        <v>647</v>
      </c>
      <c r="AH30" s="2154" t="s">
        <v>647</v>
      </c>
      <c r="AI30" s="439"/>
    </row>
    <row r="31" spans="2:35">
      <c r="B31" s="2131"/>
      <c r="C31" s="2134"/>
      <c r="D31" s="2151"/>
      <c r="E31" s="2151"/>
      <c r="F31" s="2151"/>
      <c r="G31" s="2141"/>
      <c r="H31" s="2141"/>
      <c r="I31" s="2153"/>
      <c r="J31" s="2153"/>
      <c r="K31" s="2153"/>
      <c r="L31" s="2153"/>
      <c r="M31" s="2141"/>
      <c r="N31" s="2141"/>
      <c r="O31" s="2141"/>
      <c r="P31" s="2141"/>
      <c r="Q31" s="2141"/>
      <c r="R31" s="2141"/>
      <c r="S31" s="2141"/>
      <c r="T31" s="2141"/>
      <c r="U31" s="2141"/>
      <c r="V31" s="2141"/>
      <c r="W31" s="2141"/>
      <c r="X31" s="2141"/>
      <c r="Y31" s="2141"/>
      <c r="Z31" s="2141"/>
      <c r="AA31" s="2141"/>
      <c r="AB31" s="2141"/>
      <c r="AC31" s="2141"/>
      <c r="AD31" s="2141"/>
      <c r="AE31" s="2141"/>
      <c r="AF31" s="2141"/>
      <c r="AG31" s="2155"/>
      <c r="AH31" s="2155"/>
      <c r="AI31" s="439"/>
    </row>
    <row r="32" spans="2:35">
      <c r="B32" s="2131"/>
      <c r="C32" s="2134"/>
      <c r="D32" s="2151"/>
      <c r="E32" s="2151"/>
      <c r="F32" s="2151"/>
      <c r="G32" s="2141"/>
      <c r="H32" s="2141"/>
      <c r="I32" s="2153"/>
      <c r="J32" s="2153"/>
      <c r="K32" s="2153"/>
      <c r="L32" s="2153"/>
      <c r="M32" s="2141"/>
      <c r="N32" s="2141"/>
      <c r="O32" s="2141"/>
      <c r="P32" s="2141"/>
      <c r="Q32" s="2141"/>
      <c r="R32" s="2141"/>
      <c r="S32" s="2141"/>
      <c r="T32" s="2141"/>
      <c r="U32" s="2141"/>
      <c r="V32" s="2141"/>
      <c r="W32" s="2141"/>
      <c r="X32" s="2141"/>
      <c r="Y32" s="2141"/>
      <c r="Z32" s="2141"/>
      <c r="AA32" s="2141"/>
      <c r="AB32" s="2141"/>
      <c r="AC32" s="2141"/>
      <c r="AD32" s="2141"/>
      <c r="AE32" s="2141"/>
      <c r="AF32" s="2141"/>
      <c r="AG32" s="2155"/>
      <c r="AH32" s="2155"/>
      <c r="AI32" s="439"/>
    </row>
    <row r="33" spans="2:35">
      <c r="B33" s="2131"/>
      <c r="C33" s="2134"/>
      <c r="D33" s="2151"/>
      <c r="E33" s="2151"/>
      <c r="F33" s="2151"/>
      <c r="G33" s="2141"/>
      <c r="H33" s="2141"/>
      <c r="I33" s="2153"/>
      <c r="J33" s="2153"/>
      <c r="K33" s="2153"/>
      <c r="L33" s="2153"/>
      <c r="M33" s="2141"/>
      <c r="N33" s="2141"/>
      <c r="O33" s="2141"/>
      <c r="P33" s="2141"/>
      <c r="Q33" s="2141"/>
      <c r="R33" s="2141"/>
      <c r="S33" s="2141"/>
      <c r="T33" s="2141"/>
      <c r="U33" s="2141"/>
      <c r="V33" s="2141"/>
      <c r="W33" s="2141"/>
      <c r="X33" s="2141"/>
      <c r="Y33" s="2141"/>
      <c r="Z33" s="2141"/>
      <c r="AA33" s="2141"/>
      <c r="AB33" s="2141"/>
      <c r="AC33" s="2141"/>
      <c r="AD33" s="2141"/>
      <c r="AE33" s="2141"/>
      <c r="AF33" s="2141"/>
      <c r="AG33" s="2155"/>
      <c r="AH33" s="2155"/>
      <c r="AI33" s="439"/>
    </row>
    <row r="34" spans="2:35">
      <c r="B34" s="2131"/>
      <c r="C34" s="2134"/>
      <c r="D34" s="2151"/>
      <c r="E34" s="2151"/>
      <c r="F34" s="2151"/>
      <c r="G34" s="2141"/>
      <c r="H34" s="2141"/>
      <c r="I34" s="2153"/>
      <c r="J34" s="2153"/>
      <c r="K34" s="2153"/>
      <c r="L34" s="2153"/>
      <c r="M34" s="2141"/>
      <c r="N34" s="2141"/>
      <c r="O34" s="2141"/>
      <c r="P34" s="2141"/>
      <c r="Q34" s="2141"/>
      <c r="R34" s="2141"/>
      <c r="S34" s="2141"/>
      <c r="T34" s="2141"/>
      <c r="U34" s="2141"/>
      <c r="V34" s="2141"/>
      <c r="W34" s="2141"/>
      <c r="X34" s="2141"/>
      <c r="Y34" s="2141"/>
      <c r="Z34" s="2141"/>
      <c r="AA34" s="2141"/>
      <c r="AB34" s="2141"/>
      <c r="AC34" s="2141"/>
      <c r="AD34" s="2141"/>
      <c r="AE34" s="2141"/>
      <c r="AF34" s="2141"/>
      <c r="AG34" s="2155"/>
      <c r="AH34" s="2155"/>
      <c r="AI34" s="439"/>
    </row>
    <row r="35" spans="2:35">
      <c r="B35" s="2131"/>
      <c r="C35" s="2134"/>
      <c r="D35" s="2151"/>
      <c r="E35" s="2151"/>
      <c r="F35" s="2151"/>
      <c r="G35" s="2141"/>
      <c r="H35" s="2141"/>
      <c r="I35" s="2153"/>
      <c r="J35" s="2153"/>
      <c r="K35" s="2153"/>
      <c r="L35" s="2153"/>
      <c r="M35" s="2141"/>
      <c r="N35" s="2141"/>
      <c r="O35" s="2141"/>
      <c r="P35" s="2141"/>
      <c r="Q35" s="2141"/>
      <c r="R35" s="2141"/>
      <c r="S35" s="2141"/>
      <c r="T35" s="2141"/>
      <c r="U35" s="2141"/>
      <c r="V35" s="2141"/>
      <c r="W35" s="2141"/>
      <c r="X35" s="2141"/>
      <c r="Y35" s="2141"/>
      <c r="Z35" s="2141"/>
      <c r="AA35" s="2141"/>
      <c r="AB35" s="2141"/>
      <c r="AC35" s="2141"/>
      <c r="AD35" s="2141"/>
      <c r="AE35" s="2141"/>
      <c r="AF35" s="2141"/>
      <c r="AG35" s="2155"/>
      <c r="AH35" s="2155"/>
      <c r="AI35" s="439"/>
    </row>
    <row r="36" spans="2:35">
      <c r="B36" s="2131"/>
      <c r="C36" s="2134"/>
      <c r="D36" s="2151"/>
      <c r="E36" s="2151"/>
      <c r="F36" s="2151"/>
      <c r="G36" s="2141"/>
      <c r="H36" s="2141"/>
      <c r="I36" s="2153"/>
      <c r="J36" s="2153"/>
      <c r="K36" s="2153"/>
      <c r="L36" s="2153"/>
      <c r="M36" s="2141"/>
      <c r="N36" s="2141"/>
      <c r="O36" s="2141"/>
      <c r="P36" s="2141"/>
      <c r="Q36" s="2141"/>
      <c r="R36" s="2141"/>
      <c r="S36" s="2141"/>
      <c r="T36" s="2141"/>
      <c r="U36" s="2141"/>
      <c r="V36" s="2141"/>
      <c r="W36" s="2141"/>
      <c r="X36" s="2141"/>
      <c r="Y36" s="2141"/>
      <c r="Z36" s="2141"/>
      <c r="AA36" s="2141"/>
      <c r="AB36" s="2141"/>
      <c r="AC36" s="2141"/>
      <c r="AD36" s="2141"/>
      <c r="AE36" s="2141"/>
      <c r="AF36" s="2141"/>
      <c r="AG36" s="2155"/>
      <c r="AH36" s="2155"/>
      <c r="AI36" s="439"/>
    </row>
    <row r="37" spans="2:35">
      <c r="B37" s="2131"/>
      <c r="C37" s="2134"/>
      <c r="D37" s="2151"/>
      <c r="E37" s="2151"/>
      <c r="F37" s="2151"/>
      <c r="G37" s="2141"/>
      <c r="H37" s="2141"/>
      <c r="I37" s="2153"/>
      <c r="J37" s="2153"/>
      <c r="K37" s="2153"/>
      <c r="L37" s="2153"/>
      <c r="M37" s="2141"/>
      <c r="N37" s="2141"/>
      <c r="O37" s="2141"/>
      <c r="P37" s="2141"/>
      <c r="Q37" s="2141"/>
      <c r="R37" s="2141"/>
      <c r="S37" s="2141"/>
      <c r="T37" s="2141"/>
      <c r="U37" s="2141"/>
      <c r="V37" s="2141"/>
      <c r="W37" s="2141"/>
      <c r="X37" s="2141"/>
      <c r="Y37" s="2141"/>
      <c r="Z37" s="2141"/>
      <c r="AA37" s="2141"/>
      <c r="AB37" s="2141"/>
      <c r="AC37" s="2141"/>
      <c r="AD37" s="2141"/>
      <c r="AE37" s="2141"/>
      <c r="AF37" s="2141"/>
      <c r="AG37" s="2155"/>
      <c r="AH37" s="2155"/>
      <c r="AI37" s="439"/>
    </row>
    <row r="38" spans="2:35">
      <c r="B38" s="2131"/>
      <c r="C38" s="2134"/>
      <c r="D38" s="2151"/>
      <c r="E38" s="2151"/>
      <c r="F38" s="2151"/>
      <c r="G38" s="2141"/>
      <c r="H38" s="2141"/>
      <c r="I38" s="2153"/>
      <c r="J38" s="2153"/>
      <c r="K38" s="2153"/>
      <c r="L38" s="2153"/>
      <c r="M38" s="2141"/>
      <c r="N38" s="2141"/>
      <c r="O38" s="2141"/>
      <c r="P38" s="2141"/>
      <c r="Q38" s="2141"/>
      <c r="R38" s="2141"/>
      <c r="S38" s="2141"/>
      <c r="T38" s="2141"/>
      <c r="U38" s="2141"/>
      <c r="V38" s="2141"/>
      <c r="W38" s="2141"/>
      <c r="X38" s="2141"/>
      <c r="Y38" s="2141"/>
      <c r="Z38" s="2141"/>
      <c r="AA38" s="2141"/>
      <c r="AB38" s="2141"/>
      <c r="AC38" s="2141"/>
      <c r="AD38" s="2141"/>
      <c r="AE38" s="2141"/>
      <c r="AF38" s="2141"/>
      <c r="AG38" s="2155"/>
      <c r="AH38" s="2155"/>
      <c r="AI38" s="439"/>
    </row>
    <row r="39" spans="2:35">
      <c r="B39" s="2131"/>
      <c r="C39" s="2134"/>
      <c r="D39" s="2151"/>
      <c r="E39" s="2151"/>
      <c r="F39" s="2151"/>
      <c r="G39" s="2141"/>
      <c r="H39" s="2141"/>
      <c r="I39" s="2153"/>
      <c r="J39" s="2153"/>
      <c r="K39" s="2153"/>
      <c r="L39" s="2153"/>
      <c r="M39" s="2141"/>
      <c r="N39" s="2141"/>
      <c r="O39" s="2141"/>
      <c r="P39" s="2141"/>
      <c r="Q39" s="2141"/>
      <c r="R39" s="2141"/>
      <c r="S39" s="2141"/>
      <c r="T39" s="2141"/>
      <c r="U39" s="2141"/>
      <c r="V39" s="2141"/>
      <c r="W39" s="2141"/>
      <c r="X39" s="2141"/>
      <c r="Y39" s="2141"/>
      <c r="Z39" s="2141"/>
      <c r="AA39" s="2141"/>
      <c r="AB39" s="2141"/>
      <c r="AC39" s="2141"/>
      <c r="AD39" s="2141"/>
      <c r="AE39" s="2141"/>
      <c r="AF39" s="2141"/>
      <c r="AG39" s="2155"/>
      <c r="AH39" s="2155"/>
      <c r="AI39" s="439"/>
    </row>
    <row r="40" spans="2:35">
      <c r="B40" s="2131"/>
      <c r="C40" s="2135"/>
      <c r="D40" s="2151"/>
      <c r="E40" s="2151"/>
      <c r="F40" s="2151"/>
      <c r="G40" s="2141"/>
      <c r="H40" s="2141"/>
      <c r="I40" s="2153"/>
      <c r="J40" s="2153"/>
      <c r="K40" s="2153"/>
      <c r="L40" s="2153"/>
      <c r="M40" s="2141"/>
      <c r="N40" s="2141"/>
      <c r="O40" s="2141"/>
      <c r="P40" s="2141"/>
      <c r="Q40" s="2141"/>
      <c r="R40" s="2141"/>
      <c r="S40" s="2141"/>
      <c r="T40" s="2141"/>
      <c r="U40" s="2141"/>
      <c r="V40" s="2141"/>
      <c r="W40" s="2141"/>
      <c r="X40" s="2141"/>
      <c r="Y40" s="2141"/>
      <c r="Z40" s="2141"/>
      <c r="AA40" s="2141"/>
      <c r="AB40" s="2141"/>
      <c r="AC40" s="2141"/>
      <c r="AD40" s="2141"/>
      <c r="AE40" s="2141"/>
      <c r="AF40" s="2141"/>
      <c r="AG40" s="2155"/>
      <c r="AH40" s="2155"/>
      <c r="AI40" s="439"/>
    </row>
    <row r="41" spans="2:35">
      <c r="B41" s="2131"/>
      <c r="C41" s="871" t="s">
        <v>1162</v>
      </c>
      <c r="D41" s="837"/>
      <c r="E41" s="838"/>
      <c r="F41" s="838"/>
      <c r="G41" s="835"/>
      <c r="H41" s="835"/>
      <c r="I41" s="839"/>
      <c r="J41" s="839"/>
      <c r="K41" s="839"/>
      <c r="L41" s="839"/>
      <c r="M41" s="835"/>
      <c r="N41" s="835"/>
      <c r="O41" s="835"/>
      <c r="P41" s="835"/>
      <c r="Q41" s="835"/>
      <c r="R41" s="835"/>
      <c r="S41" s="835"/>
      <c r="T41" s="835"/>
      <c r="U41" s="835"/>
      <c r="V41" s="835"/>
      <c r="W41" s="835"/>
      <c r="X41" s="835"/>
      <c r="Y41" s="835"/>
      <c r="Z41" s="835"/>
      <c r="AA41" s="835"/>
      <c r="AB41" s="835"/>
      <c r="AC41" s="835"/>
      <c r="AD41" s="835"/>
      <c r="AE41" s="835"/>
      <c r="AF41" s="835"/>
      <c r="AG41" s="840"/>
      <c r="AH41" s="840"/>
      <c r="AI41" s="439">
        <v>0</v>
      </c>
    </row>
    <row r="42" spans="2:35">
      <c r="B42" s="2131"/>
      <c r="C42" s="577" t="s">
        <v>287</v>
      </c>
      <c r="D42" s="447"/>
      <c r="E42" s="448" t="s">
        <v>947</v>
      </c>
      <c r="F42" s="448"/>
      <c r="G42" s="448"/>
      <c r="H42" s="448"/>
      <c r="I42" s="446"/>
      <c r="J42" s="446"/>
      <c r="K42" s="448"/>
      <c r="L42" s="448"/>
      <c r="M42" s="448"/>
      <c r="N42" s="448"/>
      <c r="O42" s="448"/>
      <c r="P42" s="446"/>
      <c r="Q42" s="448"/>
      <c r="R42" s="448"/>
      <c r="S42" s="605"/>
      <c r="T42" s="605"/>
      <c r="U42" s="605"/>
      <c r="V42" s="446"/>
      <c r="W42" s="446"/>
      <c r="X42" s="448"/>
      <c r="Y42" s="448"/>
      <c r="Z42" s="448"/>
      <c r="AA42" s="448"/>
      <c r="AB42" s="448"/>
      <c r="AC42" s="448"/>
      <c r="AD42" s="448"/>
      <c r="AE42" s="448" t="s">
        <v>947</v>
      </c>
      <c r="AF42" s="448"/>
      <c r="AG42" s="449"/>
      <c r="AH42" s="449"/>
      <c r="AI42" s="443"/>
    </row>
    <row r="43" spans="2:35" ht="18.75" thickBot="1">
      <c r="B43" s="2131"/>
      <c r="C43" s="2075" t="s">
        <v>423</v>
      </c>
      <c r="D43" s="2156" t="s">
        <v>941</v>
      </c>
      <c r="E43" s="2146" t="s">
        <v>941</v>
      </c>
      <c r="F43" s="2146"/>
      <c r="G43" s="2146"/>
      <c r="H43" s="2158"/>
      <c r="I43" s="2146" t="s">
        <v>941</v>
      </c>
      <c r="J43" s="2146" t="s">
        <v>941</v>
      </c>
      <c r="K43" s="2146" t="s">
        <v>941</v>
      </c>
      <c r="L43" s="2146" t="s">
        <v>941</v>
      </c>
      <c r="M43" s="2146"/>
      <c r="N43" s="2146"/>
      <c r="O43" s="2146"/>
      <c r="P43" s="2146" t="s">
        <v>941</v>
      </c>
      <c r="Q43" s="2146" t="s">
        <v>941</v>
      </c>
      <c r="R43" s="2146" t="s">
        <v>941</v>
      </c>
      <c r="S43" s="2146" t="s">
        <v>941</v>
      </c>
      <c r="T43" s="2146" t="s">
        <v>941</v>
      </c>
      <c r="U43" s="2146"/>
      <c r="V43" s="2146"/>
      <c r="W43" s="2146" t="s">
        <v>941</v>
      </c>
      <c r="X43" s="2146" t="s">
        <v>941</v>
      </c>
      <c r="Y43" s="2146" t="s">
        <v>941</v>
      </c>
      <c r="Z43" s="2146" t="s">
        <v>941</v>
      </c>
      <c r="AA43" s="2146" t="s">
        <v>941</v>
      </c>
      <c r="AB43" s="2146"/>
      <c r="AC43" s="2146"/>
      <c r="AD43" s="2146" t="s">
        <v>941</v>
      </c>
      <c r="AE43" s="2146" t="s">
        <v>941</v>
      </c>
      <c r="AF43" s="2146" t="s">
        <v>941</v>
      </c>
      <c r="AG43" s="2148" t="s">
        <v>941</v>
      </c>
      <c r="AH43" s="2148" t="s">
        <v>941</v>
      </c>
      <c r="AI43" s="559" t="s">
        <v>787</v>
      </c>
    </row>
    <row r="44" spans="2:35" ht="14.25" thickBot="1">
      <c r="B44" s="2132"/>
      <c r="C44" s="2077"/>
      <c r="D44" s="2157"/>
      <c r="E44" s="2147"/>
      <c r="F44" s="2147"/>
      <c r="G44" s="2147"/>
      <c r="H44" s="2159"/>
      <c r="I44" s="2147"/>
      <c r="J44" s="2147"/>
      <c r="K44" s="2147"/>
      <c r="L44" s="2147"/>
      <c r="M44" s="2147"/>
      <c r="N44" s="2147"/>
      <c r="O44" s="2147"/>
      <c r="P44" s="2147"/>
      <c r="Q44" s="2147"/>
      <c r="R44" s="2147"/>
      <c r="S44" s="2147"/>
      <c r="T44" s="2147"/>
      <c r="U44" s="2147"/>
      <c r="V44" s="2147"/>
      <c r="W44" s="2147"/>
      <c r="X44" s="2147"/>
      <c r="Y44" s="2147"/>
      <c r="Z44" s="2147"/>
      <c r="AA44" s="2147"/>
      <c r="AB44" s="2147"/>
      <c r="AC44" s="2147"/>
      <c r="AD44" s="2147"/>
      <c r="AE44" s="2147"/>
      <c r="AF44" s="2147"/>
      <c r="AG44" s="2160"/>
      <c r="AH44" s="2160"/>
      <c r="AI44" s="583" t="s">
        <v>942</v>
      </c>
    </row>
    <row r="45" spans="2:35">
      <c r="B45" s="437"/>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c r="AF45" s="438"/>
      <c r="AG45" s="438"/>
      <c r="AH45" s="438"/>
      <c r="AI45" s="439"/>
    </row>
    <row r="46" spans="2:35">
      <c r="B46" s="2130" t="s">
        <v>786</v>
      </c>
      <c r="C46" s="606" t="s">
        <v>825</v>
      </c>
      <c r="D46" s="582" t="s">
        <v>948</v>
      </c>
      <c r="E46" s="581" t="s">
        <v>949</v>
      </c>
      <c r="F46" s="581" t="s">
        <v>908</v>
      </c>
      <c r="G46" s="581" t="s">
        <v>909</v>
      </c>
      <c r="H46" s="581" t="s">
        <v>910</v>
      </c>
      <c r="I46" s="581" t="s">
        <v>911</v>
      </c>
      <c r="J46" s="581" t="s">
        <v>912</v>
      </c>
      <c r="K46" s="581" t="s">
        <v>913</v>
      </c>
      <c r="L46" s="581" t="s">
        <v>914</v>
      </c>
      <c r="M46" s="581" t="s">
        <v>915</v>
      </c>
      <c r="N46" s="581" t="s">
        <v>916</v>
      </c>
      <c r="O46" s="581" t="s">
        <v>950</v>
      </c>
      <c r="P46" s="581" t="s">
        <v>922</v>
      </c>
      <c r="Q46" s="581" t="s">
        <v>836</v>
      </c>
      <c r="R46" s="581" t="s">
        <v>837</v>
      </c>
      <c r="S46" s="581" t="s">
        <v>838</v>
      </c>
      <c r="T46" s="581" t="s">
        <v>839</v>
      </c>
      <c r="U46" s="581" t="s">
        <v>840</v>
      </c>
      <c r="V46" s="581" t="s">
        <v>841</v>
      </c>
      <c r="W46" s="581" t="s">
        <v>842</v>
      </c>
      <c r="X46" s="581" t="s">
        <v>843</v>
      </c>
      <c r="Y46" s="581" t="s">
        <v>844</v>
      </c>
      <c r="Z46" s="581" t="s">
        <v>845</v>
      </c>
      <c r="AA46" s="581" t="s">
        <v>846</v>
      </c>
      <c r="AB46" s="581" t="s">
        <v>847</v>
      </c>
      <c r="AC46" s="581" t="s">
        <v>848</v>
      </c>
      <c r="AD46" s="581" t="s">
        <v>849</v>
      </c>
      <c r="AE46" s="581" t="s">
        <v>850</v>
      </c>
      <c r="AF46" s="581" t="s">
        <v>851</v>
      </c>
      <c r="AG46" s="581" t="s">
        <v>852</v>
      </c>
      <c r="AH46" s="587"/>
      <c r="AI46" s="439"/>
    </row>
    <row r="47" spans="2:35">
      <c r="B47" s="2131"/>
      <c r="C47" s="606" t="s">
        <v>282</v>
      </c>
      <c r="D47" s="578" t="s">
        <v>853</v>
      </c>
      <c r="E47" s="446" t="s">
        <v>203</v>
      </c>
      <c r="F47" s="446" t="s">
        <v>314</v>
      </c>
      <c r="G47" s="446" t="s">
        <v>827</v>
      </c>
      <c r="H47" s="446" t="s">
        <v>828</v>
      </c>
      <c r="I47" s="446" t="s">
        <v>829</v>
      </c>
      <c r="J47" s="446" t="s">
        <v>830</v>
      </c>
      <c r="K47" s="446" t="s">
        <v>831</v>
      </c>
      <c r="L47" s="446" t="s">
        <v>832</v>
      </c>
      <c r="M47" s="446" t="s">
        <v>314</v>
      </c>
      <c r="N47" s="446" t="s">
        <v>827</v>
      </c>
      <c r="O47" s="446" t="s">
        <v>828</v>
      </c>
      <c r="P47" s="446" t="s">
        <v>829</v>
      </c>
      <c r="Q47" s="446" t="s">
        <v>830</v>
      </c>
      <c r="R47" s="446" t="s">
        <v>831</v>
      </c>
      <c r="S47" s="446" t="s">
        <v>832</v>
      </c>
      <c r="T47" s="446" t="s">
        <v>314</v>
      </c>
      <c r="U47" s="446" t="s">
        <v>827</v>
      </c>
      <c r="V47" s="446" t="s">
        <v>828</v>
      </c>
      <c r="W47" s="446" t="s">
        <v>829</v>
      </c>
      <c r="X47" s="446" t="s">
        <v>830</v>
      </c>
      <c r="Y47" s="446" t="s">
        <v>831</v>
      </c>
      <c r="Z47" s="446" t="s">
        <v>832</v>
      </c>
      <c r="AA47" s="446" t="s">
        <v>314</v>
      </c>
      <c r="AB47" s="446" t="s">
        <v>827</v>
      </c>
      <c r="AC47" s="446" t="s">
        <v>828</v>
      </c>
      <c r="AD47" s="446" t="s">
        <v>829</v>
      </c>
      <c r="AE47" s="446" t="s">
        <v>830</v>
      </c>
      <c r="AF47" s="446" t="s">
        <v>831</v>
      </c>
      <c r="AG47" s="446" t="s">
        <v>832</v>
      </c>
      <c r="AH47" s="440"/>
      <c r="AI47" s="439"/>
    </row>
    <row r="48" spans="2:35" ht="13.5" customHeight="1">
      <c r="B48" s="2131"/>
      <c r="C48" s="2133" t="s">
        <v>385</v>
      </c>
      <c r="D48" s="2161"/>
      <c r="E48" s="2140"/>
      <c r="F48" s="2140" t="s">
        <v>647</v>
      </c>
      <c r="G48" s="2140" t="s">
        <v>648</v>
      </c>
      <c r="H48" s="2140" t="s">
        <v>315</v>
      </c>
      <c r="I48" s="2140" t="s">
        <v>961</v>
      </c>
      <c r="J48" s="2140" t="s">
        <v>652</v>
      </c>
      <c r="K48" s="2140"/>
      <c r="L48" s="2140"/>
      <c r="M48" s="2140" t="s">
        <v>315</v>
      </c>
      <c r="N48" s="2140" t="s">
        <v>315</v>
      </c>
      <c r="O48" s="2140" t="s">
        <v>315</v>
      </c>
      <c r="P48" s="2140" t="s">
        <v>649</v>
      </c>
      <c r="Q48" s="2140" t="s">
        <v>649</v>
      </c>
      <c r="R48" s="2140"/>
      <c r="S48" s="2140"/>
      <c r="T48" s="2140" t="s">
        <v>649</v>
      </c>
      <c r="U48" s="2140" t="s">
        <v>649</v>
      </c>
      <c r="V48" s="2140" t="s">
        <v>649</v>
      </c>
      <c r="W48" s="2140" t="s">
        <v>649</v>
      </c>
      <c r="X48" s="2140" t="s">
        <v>650</v>
      </c>
      <c r="Y48" s="2140"/>
      <c r="Z48" s="2140"/>
      <c r="AA48" s="2140" t="s">
        <v>651</v>
      </c>
      <c r="AB48" s="2140" t="s">
        <v>651</v>
      </c>
      <c r="AC48" s="2140" t="s">
        <v>919</v>
      </c>
      <c r="AD48" s="2140" t="s">
        <v>989</v>
      </c>
      <c r="AE48" s="2140" t="s">
        <v>783</v>
      </c>
      <c r="AF48" s="2140"/>
      <c r="AG48" s="2142"/>
      <c r="AH48" s="2142"/>
      <c r="AI48" s="439"/>
    </row>
    <row r="49" spans="2:35">
      <c r="B49" s="2131"/>
      <c r="C49" s="2134"/>
      <c r="D49" s="2162"/>
      <c r="E49" s="2141"/>
      <c r="F49" s="2141"/>
      <c r="G49" s="2141"/>
      <c r="H49" s="2163"/>
      <c r="I49" s="2163"/>
      <c r="J49" s="2141"/>
      <c r="K49" s="2163"/>
      <c r="L49" s="2163"/>
      <c r="M49" s="2163"/>
      <c r="N49" s="2163"/>
      <c r="O49" s="2163"/>
      <c r="P49" s="2141"/>
      <c r="Q49" s="2141"/>
      <c r="R49" s="2141"/>
      <c r="S49" s="2141"/>
      <c r="T49" s="2141"/>
      <c r="U49" s="2141"/>
      <c r="V49" s="2141"/>
      <c r="W49" s="2141"/>
      <c r="X49" s="2141"/>
      <c r="Y49" s="2141"/>
      <c r="Z49" s="2141"/>
      <c r="AA49" s="2141"/>
      <c r="AB49" s="2141"/>
      <c r="AC49" s="2141"/>
      <c r="AD49" s="2141"/>
      <c r="AE49" s="2141"/>
      <c r="AF49" s="2141"/>
      <c r="AG49" s="2143"/>
      <c r="AH49" s="2143"/>
      <c r="AI49" s="439"/>
    </row>
    <row r="50" spans="2:35">
      <c r="B50" s="2131"/>
      <c r="C50" s="2134"/>
      <c r="D50" s="2162"/>
      <c r="E50" s="2141"/>
      <c r="F50" s="2141"/>
      <c r="G50" s="2141"/>
      <c r="H50" s="2163"/>
      <c r="I50" s="2163"/>
      <c r="J50" s="2141"/>
      <c r="K50" s="2163"/>
      <c r="L50" s="2163"/>
      <c r="M50" s="2163"/>
      <c r="N50" s="2163"/>
      <c r="O50" s="2163"/>
      <c r="P50" s="2141"/>
      <c r="Q50" s="2141"/>
      <c r="R50" s="2141"/>
      <c r="S50" s="2141"/>
      <c r="T50" s="2141"/>
      <c r="U50" s="2141"/>
      <c r="V50" s="2141"/>
      <c r="W50" s="2141"/>
      <c r="X50" s="2141"/>
      <c r="Y50" s="2141"/>
      <c r="Z50" s="2141"/>
      <c r="AA50" s="2141"/>
      <c r="AB50" s="2141"/>
      <c r="AC50" s="2141"/>
      <c r="AD50" s="2141"/>
      <c r="AE50" s="2141"/>
      <c r="AF50" s="2141"/>
      <c r="AG50" s="2143"/>
      <c r="AH50" s="2143"/>
      <c r="AI50" s="439"/>
    </row>
    <row r="51" spans="2:35">
      <c r="B51" s="2131"/>
      <c r="C51" s="2134"/>
      <c r="D51" s="2162"/>
      <c r="E51" s="2141"/>
      <c r="F51" s="2141"/>
      <c r="G51" s="2141"/>
      <c r="H51" s="2163"/>
      <c r="I51" s="2163"/>
      <c r="J51" s="2141"/>
      <c r="K51" s="2163"/>
      <c r="L51" s="2163"/>
      <c r="M51" s="2163"/>
      <c r="N51" s="2163"/>
      <c r="O51" s="2163"/>
      <c r="P51" s="2141"/>
      <c r="Q51" s="2141"/>
      <c r="R51" s="2141"/>
      <c r="S51" s="2141"/>
      <c r="T51" s="2141"/>
      <c r="U51" s="2141"/>
      <c r="V51" s="2141"/>
      <c r="W51" s="2141"/>
      <c r="X51" s="2141"/>
      <c r="Y51" s="2141"/>
      <c r="Z51" s="2141"/>
      <c r="AA51" s="2141"/>
      <c r="AB51" s="2141"/>
      <c r="AC51" s="2141"/>
      <c r="AD51" s="2141"/>
      <c r="AE51" s="2141"/>
      <c r="AF51" s="2141"/>
      <c r="AG51" s="2143"/>
      <c r="AH51" s="2143"/>
      <c r="AI51" s="439"/>
    </row>
    <row r="52" spans="2:35">
      <c r="B52" s="2131"/>
      <c r="C52" s="2134"/>
      <c r="D52" s="2162"/>
      <c r="E52" s="2141"/>
      <c r="F52" s="2141"/>
      <c r="G52" s="2141"/>
      <c r="H52" s="2163"/>
      <c r="I52" s="2163"/>
      <c r="J52" s="2141"/>
      <c r="K52" s="2163"/>
      <c r="L52" s="2163"/>
      <c r="M52" s="2163"/>
      <c r="N52" s="2163"/>
      <c r="O52" s="2163"/>
      <c r="P52" s="2141"/>
      <c r="Q52" s="2141"/>
      <c r="R52" s="2141"/>
      <c r="S52" s="2141"/>
      <c r="T52" s="2141"/>
      <c r="U52" s="2141"/>
      <c r="V52" s="2141"/>
      <c r="W52" s="2141"/>
      <c r="X52" s="2141"/>
      <c r="Y52" s="2141"/>
      <c r="Z52" s="2141"/>
      <c r="AA52" s="2141"/>
      <c r="AB52" s="2141"/>
      <c r="AC52" s="2141"/>
      <c r="AD52" s="2141"/>
      <c r="AE52" s="2141"/>
      <c r="AF52" s="2141"/>
      <c r="AG52" s="2143"/>
      <c r="AH52" s="2143"/>
      <c r="AI52" s="439"/>
    </row>
    <row r="53" spans="2:35">
      <c r="B53" s="2131"/>
      <c r="C53" s="2134"/>
      <c r="D53" s="2162"/>
      <c r="E53" s="2141"/>
      <c r="F53" s="2141"/>
      <c r="G53" s="2141"/>
      <c r="H53" s="2163"/>
      <c r="I53" s="2163"/>
      <c r="J53" s="2141"/>
      <c r="K53" s="2163"/>
      <c r="L53" s="2163"/>
      <c r="M53" s="2163"/>
      <c r="N53" s="2163"/>
      <c r="O53" s="2163"/>
      <c r="P53" s="2141"/>
      <c r="Q53" s="2141"/>
      <c r="R53" s="2141"/>
      <c r="S53" s="2141"/>
      <c r="T53" s="2141"/>
      <c r="U53" s="2141"/>
      <c r="V53" s="2141"/>
      <c r="W53" s="2141"/>
      <c r="X53" s="2141"/>
      <c r="Y53" s="2141"/>
      <c r="Z53" s="2141"/>
      <c r="AA53" s="2141"/>
      <c r="AB53" s="2141"/>
      <c r="AC53" s="2141"/>
      <c r="AD53" s="2141"/>
      <c r="AE53" s="2141"/>
      <c r="AF53" s="2141"/>
      <c r="AG53" s="2143"/>
      <c r="AH53" s="2143"/>
      <c r="AI53" s="439"/>
    </row>
    <row r="54" spans="2:35">
      <c r="B54" s="2131"/>
      <c r="C54" s="2134"/>
      <c r="D54" s="2162"/>
      <c r="E54" s="2141"/>
      <c r="F54" s="2141"/>
      <c r="G54" s="2141"/>
      <c r="H54" s="2163"/>
      <c r="I54" s="2163"/>
      <c r="J54" s="2141"/>
      <c r="K54" s="2163"/>
      <c r="L54" s="2163"/>
      <c r="M54" s="2163"/>
      <c r="N54" s="2163"/>
      <c r="O54" s="2163"/>
      <c r="P54" s="2141"/>
      <c r="Q54" s="2141"/>
      <c r="R54" s="2141"/>
      <c r="S54" s="2141"/>
      <c r="T54" s="2141"/>
      <c r="U54" s="2141"/>
      <c r="V54" s="2141"/>
      <c r="W54" s="2141"/>
      <c r="X54" s="2141"/>
      <c r="Y54" s="2141"/>
      <c r="Z54" s="2141"/>
      <c r="AA54" s="2141"/>
      <c r="AB54" s="2141"/>
      <c r="AC54" s="2141"/>
      <c r="AD54" s="2141"/>
      <c r="AE54" s="2141"/>
      <c r="AF54" s="2141"/>
      <c r="AG54" s="2143"/>
      <c r="AH54" s="2143"/>
      <c r="AI54" s="439"/>
    </row>
    <row r="55" spans="2:35">
      <c r="B55" s="2131"/>
      <c r="C55" s="2134"/>
      <c r="D55" s="2162"/>
      <c r="E55" s="2141"/>
      <c r="F55" s="2141"/>
      <c r="G55" s="2141"/>
      <c r="H55" s="2163"/>
      <c r="I55" s="2163"/>
      <c r="J55" s="2141"/>
      <c r="K55" s="2163"/>
      <c r="L55" s="2163"/>
      <c r="M55" s="2163"/>
      <c r="N55" s="2163"/>
      <c r="O55" s="2163"/>
      <c r="P55" s="2141"/>
      <c r="Q55" s="2141"/>
      <c r="R55" s="2141"/>
      <c r="S55" s="2141"/>
      <c r="T55" s="2141"/>
      <c r="U55" s="2141"/>
      <c r="V55" s="2141"/>
      <c r="W55" s="2141"/>
      <c r="X55" s="2141"/>
      <c r="Y55" s="2141"/>
      <c r="Z55" s="2141"/>
      <c r="AA55" s="2141"/>
      <c r="AB55" s="2141"/>
      <c r="AC55" s="2141"/>
      <c r="AD55" s="2141"/>
      <c r="AE55" s="2141"/>
      <c r="AF55" s="2141"/>
      <c r="AG55" s="2143"/>
      <c r="AH55" s="2143"/>
      <c r="AI55" s="439"/>
    </row>
    <row r="56" spans="2:35">
      <c r="B56" s="2131"/>
      <c r="C56" s="2134"/>
      <c r="D56" s="2162"/>
      <c r="E56" s="2141"/>
      <c r="F56" s="2141"/>
      <c r="G56" s="2141"/>
      <c r="H56" s="2163"/>
      <c r="I56" s="2163"/>
      <c r="J56" s="2141"/>
      <c r="K56" s="2163"/>
      <c r="L56" s="2163"/>
      <c r="M56" s="2163"/>
      <c r="N56" s="2163"/>
      <c r="O56" s="2163"/>
      <c r="P56" s="2141"/>
      <c r="Q56" s="2141"/>
      <c r="R56" s="2141"/>
      <c r="S56" s="2141"/>
      <c r="T56" s="2141"/>
      <c r="U56" s="2141"/>
      <c r="V56" s="2141"/>
      <c r="W56" s="2141"/>
      <c r="X56" s="2141"/>
      <c r="Y56" s="2141"/>
      <c r="Z56" s="2141"/>
      <c r="AA56" s="2141"/>
      <c r="AB56" s="2141"/>
      <c r="AC56" s="2141"/>
      <c r="AD56" s="2141"/>
      <c r="AE56" s="2141"/>
      <c r="AF56" s="2141"/>
      <c r="AG56" s="2143"/>
      <c r="AH56" s="2143"/>
      <c r="AI56" s="439"/>
    </row>
    <row r="57" spans="2:35">
      <c r="B57" s="2131"/>
      <c r="C57" s="2134"/>
      <c r="D57" s="2162"/>
      <c r="E57" s="2141"/>
      <c r="F57" s="2141"/>
      <c r="G57" s="2141"/>
      <c r="H57" s="2163"/>
      <c r="I57" s="2163"/>
      <c r="J57" s="2141"/>
      <c r="K57" s="2163"/>
      <c r="L57" s="2163"/>
      <c r="M57" s="2163"/>
      <c r="N57" s="2163"/>
      <c r="O57" s="2163"/>
      <c r="P57" s="2141"/>
      <c r="Q57" s="2141"/>
      <c r="R57" s="2141"/>
      <c r="S57" s="2141"/>
      <c r="T57" s="2141"/>
      <c r="U57" s="2141"/>
      <c r="V57" s="2141"/>
      <c r="W57" s="2141"/>
      <c r="X57" s="2141"/>
      <c r="Y57" s="2141"/>
      <c r="Z57" s="2141"/>
      <c r="AA57" s="2141"/>
      <c r="AB57" s="2141"/>
      <c r="AC57" s="2141"/>
      <c r="AD57" s="2141"/>
      <c r="AE57" s="2141"/>
      <c r="AF57" s="2141"/>
      <c r="AG57" s="2143"/>
      <c r="AH57" s="2143"/>
      <c r="AI57" s="439"/>
    </row>
    <row r="58" spans="2:35">
      <c r="B58" s="2131"/>
      <c r="C58" s="2135"/>
      <c r="D58" s="2162"/>
      <c r="E58" s="2141"/>
      <c r="F58" s="2141"/>
      <c r="G58" s="2141"/>
      <c r="H58" s="2163"/>
      <c r="I58" s="2163"/>
      <c r="J58" s="2141"/>
      <c r="K58" s="2163"/>
      <c r="L58" s="2163"/>
      <c r="M58" s="2163"/>
      <c r="N58" s="2163"/>
      <c r="O58" s="2163"/>
      <c r="P58" s="2141"/>
      <c r="Q58" s="2141"/>
      <c r="R58" s="2141"/>
      <c r="S58" s="2141"/>
      <c r="T58" s="2141"/>
      <c r="U58" s="2141"/>
      <c r="V58" s="2141"/>
      <c r="W58" s="2141"/>
      <c r="X58" s="2141"/>
      <c r="Y58" s="2141"/>
      <c r="Z58" s="2141"/>
      <c r="AA58" s="2141"/>
      <c r="AB58" s="2141"/>
      <c r="AC58" s="2141"/>
      <c r="AD58" s="2141"/>
      <c r="AE58" s="2141"/>
      <c r="AF58" s="2141"/>
      <c r="AG58" s="2143"/>
      <c r="AH58" s="2143"/>
      <c r="AI58" s="439"/>
    </row>
    <row r="59" spans="2:35">
      <c r="B59" s="2131"/>
      <c r="C59" s="871" t="s">
        <v>1162</v>
      </c>
      <c r="D59" s="841"/>
      <c r="E59" s="835"/>
      <c r="F59" s="835"/>
      <c r="G59" s="835"/>
      <c r="H59" s="842"/>
      <c r="I59" s="842"/>
      <c r="J59" s="835"/>
      <c r="K59" s="842"/>
      <c r="L59" s="842"/>
      <c r="M59" s="842"/>
      <c r="N59" s="842"/>
      <c r="O59" s="842"/>
      <c r="P59" s="835"/>
      <c r="Q59" s="835"/>
      <c r="R59" s="835"/>
      <c r="S59" s="835"/>
      <c r="T59" s="835"/>
      <c r="U59" s="835"/>
      <c r="V59" s="835"/>
      <c r="W59" s="835"/>
      <c r="X59" s="835"/>
      <c r="Y59" s="835"/>
      <c r="Z59" s="835"/>
      <c r="AA59" s="835"/>
      <c r="AB59" s="835"/>
      <c r="AC59" s="835"/>
      <c r="AD59" s="835"/>
      <c r="AE59" s="835"/>
      <c r="AF59" s="835"/>
      <c r="AG59" s="843"/>
      <c r="AH59" s="836"/>
      <c r="AI59" s="439">
        <v>0</v>
      </c>
    </row>
    <row r="60" spans="2:35">
      <c r="B60" s="2131"/>
      <c r="C60" s="577" t="s">
        <v>287</v>
      </c>
      <c r="D60" s="579"/>
      <c r="E60" s="448"/>
      <c r="F60" s="448" t="s">
        <v>951</v>
      </c>
      <c r="G60" s="448"/>
      <c r="H60" s="448"/>
      <c r="I60" s="448"/>
      <c r="J60" s="448"/>
      <c r="K60" s="448"/>
      <c r="L60" s="448"/>
      <c r="M60" s="448"/>
      <c r="N60" s="448"/>
      <c r="O60" s="448"/>
      <c r="P60" s="446"/>
      <c r="Q60" s="448"/>
      <c r="R60" s="448"/>
      <c r="S60" s="448"/>
      <c r="T60" s="448"/>
      <c r="U60" s="448"/>
      <c r="V60" s="448"/>
      <c r="W60" s="448" t="s">
        <v>952</v>
      </c>
      <c r="X60" s="448"/>
      <c r="Y60" s="448"/>
      <c r="Z60" s="448"/>
      <c r="AA60" s="448"/>
      <c r="AB60" s="448"/>
      <c r="AC60" s="448"/>
      <c r="AD60" s="448"/>
      <c r="AE60" s="448"/>
      <c r="AF60" s="448"/>
      <c r="AG60" s="448"/>
      <c r="AH60" s="449"/>
      <c r="AI60" s="439"/>
    </row>
    <row r="61" spans="2:35" ht="18.75" thickBot="1">
      <c r="B61" s="2131"/>
      <c r="C61" s="2075" t="s">
        <v>423</v>
      </c>
      <c r="D61" s="2164"/>
      <c r="E61" s="2146"/>
      <c r="F61" s="2146" t="s">
        <v>941</v>
      </c>
      <c r="G61" s="2146" t="s">
        <v>941</v>
      </c>
      <c r="H61" s="2146" t="s">
        <v>941</v>
      </c>
      <c r="I61" s="2146"/>
      <c r="J61" s="2146" t="s">
        <v>941</v>
      </c>
      <c r="K61" s="2146"/>
      <c r="L61" s="2146"/>
      <c r="M61" s="2146" t="s">
        <v>941</v>
      </c>
      <c r="N61" s="2146" t="s">
        <v>941</v>
      </c>
      <c r="O61" s="2146" t="s">
        <v>941</v>
      </c>
      <c r="P61" s="2146" t="s">
        <v>941</v>
      </c>
      <c r="Q61" s="2146" t="s">
        <v>941</v>
      </c>
      <c r="R61" s="2146"/>
      <c r="S61" s="2146"/>
      <c r="T61" s="2146" t="s">
        <v>941</v>
      </c>
      <c r="U61" s="2146" t="s">
        <v>941</v>
      </c>
      <c r="V61" s="2146" t="s">
        <v>941</v>
      </c>
      <c r="W61" s="2146" t="s">
        <v>941</v>
      </c>
      <c r="X61" s="2146" t="s">
        <v>941</v>
      </c>
      <c r="Y61" s="2146"/>
      <c r="Z61" s="2158"/>
      <c r="AA61" s="2146" t="s">
        <v>941</v>
      </c>
      <c r="AB61" s="2146" t="s">
        <v>941</v>
      </c>
      <c r="AC61" s="2146"/>
      <c r="AD61" s="2146"/>
      <c r="AE61" s="2146"/>
      <c r="AF61" s="2146"/>
      <c r="AG61" s="2146"/>
      <c r="AH61" s="2148"/>
      <c r="AI61" s="559" t="s">
        <v>787</v>
      </c>
    </row>
    <row r="62" spans="2:35" ht="14.25" thickBot="1">
      <c r="B62" s="2132"/>
      <c r="C62" s="2077"/>
      <c r="D62" s="2165"/>
      <c r="E62" s="2147"/>
      <c r="F62" s="2147"/>
      <c r="G62" s="2147"/>
      <c r="H62" s="2147"/>
      <c r="I62" s="2147"/>
      <c r="J62" s="2147"/>
      <c r="K62" s="2147"/>
      <c r="L62" s="2147"/>
      <c r="M62" s="2147"/>
      <c r="N62" s="2147"/>
      <c r="O62" s="2147"/>
      <c r="P62" s="2147"/>
      <c r="Q62" s="2147"/>
      <c r="R62" s="2147"/>
      <c r="S62" s="2147"/>
      <c r="T62" s="2147"/>
      <c r="U62" s="2147"/>
      <c r="V62" s="2147"/>
      <c r="W62" s="2147"/>
      <c r="X62" s="2147"/>
      <c r="Y62" s="2147"/>
      <c r="Z62" s="2159"/>
      <c r="AA62" s="2147"/>
      <c r="AB62" s="2147"/>
      <c r="AC62" s="2147"/>
      <c r="AD62" s="2147"/>
      <c r="AE62" s="2147"/>
      <c r="AF62" s="2147"/>
      <c r="AG62" s="2147"/>
      <c r="AH62" s="2160"/>
      <c r="AI62" s="583" t="s">
        <v>942</v>
      </c>
    </row>
    <row r="63" spans="2:35">
      <c r="B63" s="443"/>
      <c r="C63" s="443"/>
      <c r="D63" s="443"/>
      <c r="E63" s="443"/>
      <c r="F63" s="443"/>
      <c r="G63" s="443"/>
      <c r="H63" s="443"/>
      <c r="I63" s="443"/>
      <c r="J63" s="443"/>
      <c r="K63" s="443"/>
      <c r="L63" s="443"/>
      <c r="M63" s="443"/>
      <c r="N63" s="443"/>
      <c r="O63" s="443"/>
      <c r="P63" s="443"/>
      <c r="Q63" s="443"/>
      <c r="R63" s="443"/>
      <c r="S63" s="443"/>
      <c r="T63" s="443"/>
      <c r="U63" s="443"/>
      <c r="V63" s="443"/>
      <c r="W63" s="443"/>
      <c r="X63" s="443"/>
      <c r="Y63" s="443"/>
      <c r="Z63" s="443"/>
      <c r="AA63" s="443"/>
      <c r="AB63" s="443"/>
      <c r="AC63" s="443"/>
      <c r="AD63" s="443"/>
      <c r="AE63" s="443"/>
      <c r="AF63" s="443"/>
      <c r="AG63" s="443"/>
      <c r="AH63" s="443"/>
      <c r="AI63" s="439"/>
    </row>
    <row r="64" spans="2:35">
      <c r="B64" s="608"/>
      <c r="C64" s="438"/>
      <c r="D64" s="438"/>
      <c r="E64" s="438"/>
      <c r="F64" s="438"/>
      <c r="G64" s="438"/>
      <c r="H64" s="438"/>
      <c r="I64" s="438"/>
      <c r="J64" s="438"/>
      <c r="K64" s="609"/>
      <c r="L64" s="609"/>
      <c r="M64" s="609"/>
      <c r="N64" s="609"/>
      <c r="O64" s="609"/>
      <c r="P64" s="438"/>
      <c r="Q64" s="609"/>
      <c r="R64" s="609"/>
      <c r="S64" s="609"/>
      <c r="T64" s="609"/>
      <c r="U64" s="609"/>
      <c r="V64" s="438"/>
      <c r="W64" s="438"/>
      <c r="X64" s="609"/>
      <c r="Y64" s="609"/>
      <c r="Z64" s="609"/>
      <c r="AA64" s="609"/>
      <c r="AB64" s="609"/>
      <c r="AC64" s="609"/>
      <c r="AD64" s="609"/>
      <c r="AE64" s="609"/>
      <c r="AF64" s="609"/>
      <c r="AG64" s="609"/>
      <c r="AH64" s="609"/>
      <c r="AI64" s="610"/>
    </row>
    <row r="65" spans="2:35">
      <c r="B65" s="2166" t="s">
        <v>639</v>
      </c>
      <c r="C65" s="2167"/>
      <c r="D65" s="2167"/>
      <c r="E65" s="2167"/>
      <c r="F65" s="2167"/>
      <c r="G65" s="2167"/>
      <c r="H65" s="2167"/>
      <c r="I65" s="2167"/>
      <c r="J65" s="2167"/>
      <c r="K65" s="2167"/>
      <c r="L65" s="2167"/>
      <c r="M65" s="2167"/>
      <c r="N65" s="2167"/>
      <c r="O65" s="2167"/>
      <c r="P65" s="2167"/>
      <c r="Q65" s="2167"/>
      <c r="R65" s="2167"/>
      <c r="S65" s="2167"/>
      <c r="T65" s="2167"/>
      <c r="U65" s="2167"/>
      <c r="V65" s="2167"/>
      <c r="W65" s="2167"/>
      <c r="X65" s="2167"/>
      <c r="Y65" s="2167"/>
      <c r="Z65" s="2167"/>
      <c r="AA65" s="2167"/>
      <c r="AB65" s="2167"/>
      <c r="AC65" s="2167"/>
      <c r="AD65" s="2167"/>
      <c r="AE65" s="2167"/>
      <c r="AF65" s="2167"/>
      <c r="AG65" s="2167"/>
      <c r="AH65" s="2167"/>
      <c r="AI65" s="439"/>
    </row>
    <row r="66" spans="2:35" ht="14.25" thickBot="1">
      <c r="B66" s="2168" t="s">
        <v>290</v>
      </c>
      <c r="C66" s="2169"/>
      <c r="D66" s="2169"/>
      <c r="E66" s="443"/>
      <c r="F66" s="443"/>
      <c r="G66" s="443"/>
      <c r="H66" s="443"/>
      <c r="I66" s="443"/>
      <c r="J66" s="443"/>
      <c r="K66" s="2170" t="s">
        <v>528</v>
      </c>
      <c r="L66" s="2170"/>
      <c r="M66" s="2170"/>
      <c r="N66" s="2170"/>
      <c r="O66" s="2170"/>
      <c r="P66" s="2170"/>
      <c r="Q66" s="2170"/>
      <c r="R66" s="2170"/>
      <c r="S66" s="2170"/>
      <c r="T66" s="2170"/>
      <c r="U66" s="2170"/>
      <c r="V66" s="2170"/>
      <c r="W66" s="2170"/>
      <c r="X66" s="2170"/>
      <c r="Y66" s="2170"/>
      <c r="Z66" s="2170"/>
      <c r="AA66" s="2170"/>
      <c r="AB66" s="438"/>
      <c r="AC66" s="438"/>
      <c r="AD66" s="438"/>
      <c r="AE66" s="438"/>
      <c r="AF66" s="438"/>
      <c r="AG66" s="438"/>
      <c r="AH66" s="438"/>
      <c r="AI66" s="439"/>
    </row>
    <row r="67" spans="2:35" ht="16.5" customHeight="1" thickBot="1">
      <c r="B67" s="2121" t="s">
        <v>291</v>
      </c>
      <c r="C67" s="2121"/>
      <c r="D67" s="2125" t="s">
        <v>292</v>
      </c>
      <c r="E67" s="2127"/>
      <c r="F67" s="2127"/>
      <c r="G67" s="2127"/>
      <c r="H67" s="2127"/>
      <c r="I67" s="2126"/>
      <c r="J67" s="443"/>
      <c r="K67" s="2171"/>
      <c r="L67" s="2171"/>
      <c r="M67" s="2125" t="s">
        <v>293</v>
      </c>
      <c r="N67" s="2127"/>
      <c r="O67" s="2127"/>
      <c r="P67" s="2127"/>
      <c r="Q67" s="2127"/>
      <c r="R67" s="2127"/>
      <c r="S67" s="2127"/>
      <c r="T67" s="2127"/>
      <c r="U67" s="2127"/>
      <c r="V67" s="2127"/>
      <c r="W67" s="2127"/>
      <c r="X67" s="2127"/>
      <c r="Y67" s="2127"/>
      <c r="Z67" s="2127"/>
      <c r="AA67" s="2126"/>
      <c r="AB67" s="2121" t="s">
        <v>294</v>
      </c>
      <c r="AC67" s="2121"/>
      <c r="AD67" s="2121"/>
      <c r="AE67" s="845"/>
      <c r="AF67" s="2122" t="s">
        <v>835</v>
      </c>
      <c r="AG67" s="2123"/>
      <c r="AH67" s="2123"/>
      <c r="AI67" s="2124"/>
    </row>
    <row r="68" spans="2:35" ht="16.5" customHeight="1" thickBot="1">
      <c r="B68" s="2125" t="s">
        <v>295</v>
      </c>
      <c r="C68" s="2126"/>
      <c r="D68" s="2125" t="s">
        <v>953</v>
      </c>
      <c r="E68" s="2127"/>
      <c r="F68" s="2127"/>
      <c r="G68" s="2127"/>
      <c r="H68" s="2127"/>
      <c r="I68" s="2126"/>
      <c r="J68" s="443"/>
      <c r="K68" s="2125" t="s">
        <v>296</v>
      </c>
      <c r="L68" s="2126"/>
      <c r="M68" s="2172" t="s">
        <v>1025</v>
      </c>
      <c r="N68" s="2173"/>
      <c r="O68" s="2173"/>
      <c r="P68" s="2173"/>
      <c r="Q68" s="2173"/>
      <c r="R68" s="2173"/>
      <c r="S68" s="2173"/>
      <c r="T68" s="2173"/>
      <c r="U68" s="2173"/>
      <c r="V68" s="2173"/>
      <c r="W68" s="2173"/>
      <c r="X68" s="2173"/>
      <c r="Y68" s="2173"/>
      <c r="Z68" s="2173"/>
      <c r="AA68" s="2174"/>
      <c r="AB68" s="2120"/>
      <c r="AC68" s="2120"/>
      <c r="AD68" s="2120"/>
      <c r="AE68" s="846"/>
      <c r="AF68" s="438"/>
      <c r="AG68" s="438"/>
      <c r="AH68" s="438"/>
      <c r="AI68" s="439"/>
    </row>
    <row r="69" spans="2:35" ht="16.5" customHeight="1">
      <c r="B69" s="2125" t="s">
        <v>297</v>
      </c>
      <c r="C69" s="2126"/>
      <c r="D69" s="2125" t="s">
        <v>954</v>
      </c>
      <c r="E69" s="2127"/>
      <c r="F69" s="2127"/>
      <c r="G69" s="2127"/>
      <c r="H69" s="2127"/>
      <c r="I69" s="2126"/>
      <c r="J69" s="443"/>
      <c r="K69" s="2125" t="s">
        <v>298</v>
      </c>
      <c r="L69" s="2126"/>
      <c r="M69" s="2172" t="s">
        <v>1026</v>
      </c>
      <c r="N69" s="2173"/>
      <c r="O69" s="2173"/>
      <c r="P69" s="2173"/>
      <c r="Q69" s="2173"/>
      <c r="R69" s="2173"/>
      <c r="S69" s="2173"/>
      <c r="T69" s="2173"/>
      <c r="U69" s="2173"/>
      <c r="V69" s="2173"/>
      <c r="W69" s="2173"/>
      <c r="X69" s="2173"/>
      <c r="Y69" s="2173"/>
      <c r="Z69" s="2173"/>
      <c r="AA69" s="2174"/>
      <c r="AB69" s="2121"/>
      <c r="AC69" s="2121"/>
      <c r="AD69" s="2121"/>
      <c r="AE69" s="845"/>
      <c r="AF69" s="2095" t="s">
        <v>1163</v>
      </c>
      <c r="AG69" s="2096"/>
      <c r="AH69" s="2099" t="s">
        <v>1168</v>
      </c>
      <c r="AI69" s="2100"/>
    </row>
    <row r="70" spans="2:35" ht="16.5" customHeight="1" thickBot="1">
      <c r="B70" s="2125" t="s">
        <v>299</v>
      </c>
      <c r="C70" s="2126"/>
      <c r="D70" s="2125" t="s">
        <v>955</v>
      </c>
      <c r="E70" s="2127"/>
      <c r="F70" s="2127"/>
      <c r="G70" s="2127"/>
      <c r="H70" s="2127"/>
      <c r="I70" s="2126"/>
      <c r="J70" s="443"/>
      <c r="K70" s="2125" t="s">
        <v>300</v>
      </c>
      <c r="L70" s="2126"/>
      <c r="M70" s="2172" t="s">
        <v>1027</v>
      </c>
      <c r="N70" s="2173"/>
      <c r="O70" s="2173"/>
      <c r="P70" s="2173"/>
      <c r="Q70" s="2173"/>
      <c r="R70" s="2173"/>
      <c r="S70" s="2173"/>
      <c r="T70" s="2173"/>
      <c r="U70" s="2173"/>
      <c r="V70" s="2173"/>
      <c r="W70" s="2173"/>
      <c r="X70" s="2173"/>
      <c r="Y70" s="2173"/>
      <c r="Z70" s="2173"/>
      <c r="AA70" s="2174"/>
      <c r="AB70" s="2121"/>
      <c r="AC70" s="2121"/>
      <c r="AD70" s="2121"/>
      <c r="AE70" s="845"/>
      <c r="AF70" s="2097"/>
      <c r="AG70" s="2098"/>
      <c r="AH70" s="2101"/>
      <c r="AI70" s="2102"/>
    </row>
    <row r="71" spans="2:35" ht="16.5" customHeight="1">
      <c r="B71" s="2125" t="s">
        <v>301</v>
      </c>
      <c r="C71" s="2126"/>
      <c r="D71" s="2125" t="s">
        <v>956</v>
      </c>
      <c r="E71" s="2127"/>
      <c r="F71" s="2127"/>
      <c r="G71" s="2127"/>
      <c r="H71" s="2127"/>
      <c r="I71" s="2126"/>
      <c r="J71" s="443"/>
      <c r="K71" s="444" t="s">
        <v>302</v>
      </c>
      <c r="L71" s="445"/>
      <c r="M71" s="445"/>
      <c r="N71" s="445"/>
      <c r="O71" s="445"/>
      <c r="P71" s="445"/>
      <c r="Q71" s="445"/>
      <c r="R71" s="445"/>
      <c r="S71" s="445"/>
      <c r="T71" s="445"/>
      <c r="U71" s="445"/>
      <c r="V71" s="445"/>
      <c r="W71" s="445"/>
      <c r="X71" s="445"/>
      <c r="Y71" s="445"/>
      <c r="Z71" s="445"/>
      <c r="AA71" s="445"/>
      <c r="AB71" s="438"/>
      <c r="AC71" s="438"/>
      <c r="AD71" s="438"/>
      <c r="AE71" s="438"/>
      <c r="AF71" s="438"/>
      <c r="AG71" s="438"/>
      <c r="AH71" s="438"/>
      <c r="AI71" s="439"/>
    </row>
    <row r="72" spans="2:35" ht="16.5" customHeight="1">
      <c r="B72" s="2125" t="s">
        <v>303</v>
      </c>
      <c r="C72" s="2126"/>
      <c r="D72" s="2125" t="s">
        <v>957</v>
      </c>
      <c r="E72" s="2127"/>
      <c r="F72" s="2127"/>
      <c r="G72" s="2127"/>
      <c r="H72" s="2127"/>
      <c r="I72" s="2126"/>
      <c r="J72" s="443"/>
      <c r="K72" s="2170" t="s">
        <v>640</v>
      </c>
      <c r="L72" s="2170"/>
      <c r="M72" s="2170"/>
      <c r="N72" s="2170"/>
      <c r="O72" s="2170"/>
      <c r="P72" s="2170"/>
      <c r="Q72" s="2170"/>
      <c r="R72" s="2170"/>
      <c r="S72" s="2170"/>
      <c r="T72" s="2170"/>
      <c r="U72" s="2170"/>
      <c r="V72" s="2170"/>
      <c r="W72" s="2170"/>
      <c r="X72" s="2170"/>
      <c r="Y72" s="2170"/>
      <c r="Z72" s="2170"/>
      <c r="AA72" s="2170"/>
      <c r="AB72" s="443"/>
      <c r="AC72" s="443"/>
      <c r="AD72" s="443"/>
      <c r="AE72" s="438"/>
      <c r="AF72" s="438"/>
      <c r="AG72" s="438"/>
      <c r="AH72" s="438"/>
      <c r="AI72" s="439"/>
    </row>
    <row r="73" spans="2:35" ht="16.5" customHeight="1">
      <c r="B73" s="2125" t="s">
        <v>304</v>
      </c>
      <c r="C73" s="2126"/>
      <c r="D73" s="2125" t="s">
        <v>958</v>
      </c>
      <c r="E73" s="2127"/>
      <c r="F73" s="2127"/>
      <c r="G73" s="2127"/>
      <c r="H73" s="2127"/>
      <c r="I73" s="2126"/>
      <c r="J73" s="443"/>
      <c r="K73" s="2121"/>
      <c r="L73" s="2121"/>
      <c r="M73" s="2125" t="s">
        <v>641</v>
      </c>
      <c r="N73" s="2127"/>
      <c r="O73" s="2127"/>
      <c r="P73" s="2127"/>
      <c r="Q73" s="2127"/>
      <c r="R73" s="2127"/>
      <c r="S73" s="2127"/>
      <c r="T73" s="2127"/>
      <c r="U73" s="2127"/>
      <c r="V73" s="2127"/>
      <c r="W73" s="2127"/>
      <c r="X73" s="2127"/>
      <c r="Y73" s="2127"/>
      <c r="Z73" s="2127"/>
      <c r="AA73" s="2126"/>
      <c r="AB73" s="2121" t="s">
        <v>294</v>
      </c>
      <c r="AC73" s="2121"/>
      <c r="AD73" s="2121"/>
      <c r="AE73" s="845"/>
      <c r="AF73" s="438"/>
      <c r="AG73" s="438"/>
      <c r="AH73" s="438"/>
      <c r="AI73" s="439"/>
    </row>
    <row r="74" spans="2:35" ht="16.5" customHeight="1">
      <c r="B74" s="2125" t="s">
        <v>305</v>
      </c>
      <c r="C74" s="2126"/>
      <c r="D74" s="2125" t="s">
        <v>979</v>
      </c>
      <c r="E74" s="2127"/>
      <c r="F74" s="2127"/>
      <c r="G74" s="2127"/>
      <c r="H74" s="2127"/>
      <c r="I74" s="2126"/>
      <c r="J74" s="443"/>
      <c r="K74" s="2125" t="s">
        <v>296</v>
      </c>
      <c r="L74" s="2126"/>
      <c r="M74" s="2172" t="s">
        <v>1028</v>
      </c>
      <c r="N74" s="2173"/>
      <c r="O74" s="2173"/>
      <c r="P74" s="2173"/>
      <c r="Q74" s="2173"/>
      <c r="R74" s="2173"/>
      <c r="S74" s="2173"/>
      <c r="T74" s="2173"/>
      <c r="U74" s="2173"/>
      <c r="V74" s="2173"/>
      <c r="W74" s="2173"/>
      <c r="X74" s="2173"/>
      <c r="Y74" s="2173"/>
      <c r="Z74" s="2173"/>
      <c r="AA74" s="2174"/>
      <c r="AB74" s="2121"/>
      <c r="AC74" s="2121"/>
      <c r="AD74" s="2121"/>
      <c r="AE74" s="845"/>
      <c r="AF74" s="438"/>
      <c r="AG74" s="438"/>
      <c r="AH74" s="438"/>
      <c r="AI74" s="439"/>
    </row>
    <row r="75" spans="2:35" ht="16.5" customHeight="1">
      <c r="B75" s="438"/>
      <c r="C75" s="438"/>
      <c r="D75" s="438"/>
      <c r="E75" s="438"/>
      <c r="F75" s="438"/>
      <c r="G75" s="438"/>
      <c r="H75" s="438"/>
      <c r="I75" s="438"/>
      <c r="J75" s="443"/>
      <c r="K75" s="2125" t="s">
        <v>298</v>
      </c>
      <c r="L75" s="2126"/>
      <c r="M75" s="2172" t="s">
        <v>1029</v>
      </c>
      <c r="N75" s="2173"/>
      <c r="O75" s="2173"/>
      <c r="P75" s="2173"/>
      <c r="Q75" s="2173"/>
      <c r="R75" s="2173"/>
      <c r="S75" s="2173"/>
      <c r="T75" s="2173"/>
      <c r="U75" s="2173"/>
      <c r="V75" s="2173"/>
      <c r="W75" s="2173"/>
      <c r="X75" s="2173"/>
      <c r="Y75" s="2173"/>
      <c r="Z75" s="2173"/>
      <c r="AA75" s="2174"/>
      <c r="AB75" s="2121"/>
      <c r="AC75" s="2121"/>
      <c r="AD75" s="2121"/>
      <c r="AE75" s="845"/>
      <c r="AF75" s="438"/>
      <c r="AG75" s="438"/>
      <c r="AH75" s="438"/>
      <c r="AI75" s="439"/>
    </row>
    <row r="76" spans="2:35" ht="16.5" customHeight="1">
      <c r="B76" s="438"/>
      <c r="C76" s="438"/>
      <c r="D76" s="438"/>
      <c r="E76" s="438"/>
      <c r="F76" s="438"/>
      <c r="G76" s="438"/>
      <c r="H76" s="438"/>
      <c r="I76" s="438"/>
      <c r="J76" s="443"/>
      <c r="K76" s="2125" t="s">
        <v>300</v>
      </c>
      <c r="L76" s="2126"/>
      <c r="M76" s="2172"/>
      <c r="N76" s="2173"/>
      <c r="O76" s="2173"/>
      <c r="P76" s="2173"/>
      <c r="Q76" s="2173"/>
      <c r="R76" s="2173"/>
      <c r="S76" s="2173"/>
      <c r="T76" s="2173"/>
      <c r="U76" s="2173"/>
      <c r="V76" s="2173"/>
      <c r="W76" s="2173"/>
      <c r="X76" s="2173"/>
      <c r="Y76" s="2173"/>
      <c r="Z76" s="2173"/>
      <c r="AA76" s="2174"/>
      <c r="AB76" s="2121"/>
      <c r="AC76" s="2121"/>
      <c r="AD76" s="2121"/>
      <c r="AE76" s="845"/>
      <c r="AF76" s="438"/>
      <c r="AG76" s="438"/>
      <c r="AH76" s="438"/>
      <c r="AI76" s="439"/>
    </row>
    <row r="77" spans="2:35" ht="16.5" customHeight="1">
      <c r="B77" s="438"/>
      <c r="C77" s="438"/>
      <c r="D77" s="438"/>
      <c r="E77" s="438"/>
      <c r="F77" s="438"/>
      <c r="G77" s="438"/>
      <c r="H77" s="438"/>
      <c r="I77" s="438"/>
      <c r="J77" s="443"/>
      <c r="K77" s="2125" t="s">
        <v>306</v>
      </c>
      <c r="L77" s="2126"/>
      <c r="M77" s="2172"/>
      <c r="N77" s="2173"/>
      <c r="O77" s="2173"/>
      <c r="P77" s="2173"/>
      <c r="Q77" s="2173"/>
      <c r="R77" s="2173"/>
      <c r="S77" s="2173"/>
      <c r="T77" s="2173"/>
      <c r="U77" s="2173"/>
      <c r="V77" s="2173"/>
      <c r="W77" s="2173"/>
      <c r="X77" s="2173"/>
      <c r="Y77" s="2173"/>
      <c r="Z77" s="2173"/>
      <c r="AA77" s="2174"/>
      <c r="AB77" s="2121"/>
      <c r="AC77" s="2121"/>
      <c r="AD77" s="2121"/>
      <c r="AE77" s="845"/>
      <c r="AF77" s="438"/>
      <c r="AG77" s="438"/>
      <c r="AH77" s="438"/>
      <c r="AI77" s="439"/>
    </row>
    <row r="78" spans="2:35" ht="16.5" customHeight="1">
      <c r="B78" s="438"/>
      <c r="C78" s="438"/>
      <c r="D78" s="438"/>
      <c r="E78" s="438"/>
      <c r="F78" s="438"/>
      <c r="G78" s="438"/>
      <c r="H78" s="438"/>
      <c r="I78" s="438"/>
      <c r="J78" s="443"/>
      <c r="K78" s="2125" t="s">
        <v>307</v>
      </c>
      <c r="L78" s="2126"/>
      <c r="M78" s="2172"/>
      <c r="N78" s="2173"/>
      <c r="O78" s="2173"/>
      <c r="P78" s="2173"/>
      <c r="Q78" s="2173"/>
      <c r="R78" s="2173"/>
      <c r="S78" s="2173"/>
      <c r="T78" s="2173"/>
      <c r="U78" s="2173"/>
      <c r="V78" s="2173"/>
      <c r="W78" s="2173"/>
      <c r="X78" s="2173"/>
      <c r="Y78" s="2173"/>
      <c r="Z78" s="2173"/>
      <c r="AA78" s="2174"/>
      <c r="AB78" s="2121"/>
      <c r="AC78" s="2121"/>
      <c r="AD78" s="2121"/>
      <c r="AE78" s="845"/>
      <c r="AF78" s="438"/>
      <c r="AG78" s="438"/>
      <c r="AH78" s="438"/>
      <c r="AI78" s="439"/>
    </row>
    <row r="79" spans="2:35" ht="16.5" customHeight="1">
      <c r="B79" s="438"/>
      <c r="C79" s="438"/>
      <c r="D79" s="438"/>
      <c r="E79" s="438"/>
      <c r="F79" s="438"/>
      <c r="G79" s="438"/>
      <c r="H79" s="438"/>
      <c r="I79" s="438"/>
      <c r="J79" s="443"/>
      <c r="K79" s="444" t="s">
        <v>642</v>
      </c>
      <c r="L79" s="443"/>
      <c r="M79" s="443"/>
      <c r="N79" s="443"/>
      <c r="O79" s="443"/>
      <c r="P79" s="443"/>
      <c r="Q79" s="443"/>
      <c r="R79" s="443"/>
      <c r="S79" s="443"/>
      <c r="T79" s="443"/>
      <c r="U79" s="443"/>
      <c r="V79" s="443"/>
      <c r="W79" s="443"/>
      <c r="X79" s="443"/>
      <c r="Y79" s="443"/>
      <c r="Z79" s="443"/>
      <c r="AA79" s="443"/>
      <c r="AB79" s="443"/>
      <c r="AC79" s="443"/>
      <c r="AD79" s="443"/>
      <c r="AE79" s="438"/>
      <c r="AF79" s="438"/>
      <c r="AG79" s="438"/>
      <c r="AH79" s="438"/>
      <c r="AI79" s="439"/>
    </row>
    <row r="80" spans="2:35" ht="16.5" customHeight="1">
      <c r="B80" s="617" t="s">
        <v>63</v>
      </c>
      <c r="C80" s="617"/>
      <c r="D80" s="617"/>
      <c r="E80" s="617"/>
      <c r="F80" s="617"/>
      <c r="G80" s="617"/>
      <c r="H80" s="617"/>
      <c r="I80" s="617"/>
      <c r="J80" s="617"/>
      <c r="K80" s="617"/>
      <c r="L80" s="617"/>
      <c r="M80" s="617"/>
      <c r="N80" s="617"/>
      <c r="O80" s="617"/>
      <c r="P80" s="617"/>
      <c r="Q80" s="617"/>
      <c r="R80" s="617"/>
      <c r="S80" s="616"/>
      <c r="T80" s="616"/>
      <c r="U80" s="616"/>
      <c r="V80" s="616"/>
    </row>
    <row r="81" spans="2:22" ht="16.5" customHeight="1">
      <c r="B81" s="2125"/>
      <c r="C81" s="2126"/>
      <c r="D81" s="2125" t="s">
        <v>293</v>
      </c>
      <c r="E81" s="2127"/>
      <c r="F81" s="2127"/>
      <c r="G81" s="2127"/>
      <c r="H81" s="2127"/>
      <c r="I81" s="2127"/>
      <c r="J81" s="2127"/>
      <c r="K81" s="2127"/>
      <c r="L81" s="2127"/>
      <c r="M81" s="2127"/>
      <c r="N81" s="2127"/>
      <c r="O81" s="2127"/>
      <c r="P81" s="2127"/>
      <c r="Q81" s="2127"/>
      <c r="R81" s="2126"/>
      <c r="S81" s="2125" t="s">
        <v>269</v>
      </c>
      <c r="T81" s="2127"/>
      <c r="U81" s="2127"/>
      <c r="V81" s="2126"/>
    </row>
    <row r="82" spans="2:22" ht="16.5" customHeight="1">
      <c r="B82" s="2125" t="s">
        <v>308</v>
      </c>
      <c r="C82" s="2126"/>
      <c r="D82" s="2125" t="s">
        <v>1024</v>
      </c>
      <c r="E82" s="2127"/>
      <c r="F82" s="2127"/>
      <c r="G82" s="2127"/>
      <c r="H82" s="2127"/>
      <c r="I82" s="2127"/>
      <c r="J82" s="2127"/>
      <c r="K82" s="2127"/>
      <c r="L82" s="2127"/>
      <c r="M82" s="2127"/>
      <c r="N82" s="2127"/>
      <c r="O82" s="2127"/>
      <c r="P82" s="2127"/>
      <c r="Q82" s="2127"/>
      <c r="R82" s="2126"/>
      <c r="S82" s="2125" t="s">
        <v>965</v>
      </c>
      <c r="T82" s="2127"/>
      <c r="U82" s="2127"/>
      <c r="V82" s="2126"/>
    </row>
    <row r="83" spans="2:22" ht="16.5" customHeight="1">
      <c r="B83" s="2125" t="s">
        <v>309</v>
      </c>
      <c r="C83" s="2126"/>
      <c r="D83" s="2125" t="s">
        <v>1023</v>
      </c>
      <c r="E83" s="2127"/>
      <c r="F83" s="2127"/>
      <c r="G83" s="2127"/>
      <c r="H83" s="2127"/>
      <c r="I83" s="2127"/>
      <c r="J83" s="2127"/>
      <c r="K83" s="2127"/>
      <c r="L83" s="2127"/>
      <c r="M83" s="2127"/>
      <c r="N83" s="2127"/>
      <c r="O83" s="2127"/>
      <c r="P83" s="2127"/>
      <c r="Q83" s="2127"/>
      <c r="R83" s="2126"/>
      <c r="S83" s="2125" t="s">
        <v>965</v>
      </c>
      <c r="T83" s="2127"/>
      <c r="U83" s="2127"/>
      <c r="V83" s="2126"/>
    </row>
    <row r="84" spans="2:22" ht="16.5" customHeight="1">
      <c r="B84" s="2125" t="s">
        <v>310</v>
      </c>
      <c r="C84" s="2126"/>
      <c r="D84" s="2125" t="s">
        <v>1030</v>
      </c>
      <c r="E84" s="2127"/>
      <c r="F84" s="2127"/>
      <c r="G84" s="2127"/>
      <c r="H84" s="2127"/>
      <c r="I84" s="2127"/>
      <c r="J84" s="2127"/>
      <c r="K84" s="2127"/>
      <c r="L84" s="2127"/>
      <c r="M84" s="2127"/>
      <c r="N84" s="2127"/>
      <c r="O84" s="2127"/>
      <c r="P84" s="2127"/>
      <c r="Q84" s="2127"/>
      <c r="R84" s="2126"/>
      <c r="S84" s="2125" t="s">
        <v>965</v>
      </c>
      <c r="T84" s="2127"/>
      <c r="U84" s="2127"/>
      <c r="V84" s="2126"/>
    </row>
    <row r="85" spans="2:22" ht="16.5" customHeight="1">
      <c r="B85" s="2125" t="s">
        <v>311</v>
      </c>
      <c r="C85" s="2126"/>
      <c r="D85" s="2125"/>
      <c r="E85" s="2127"/>
      <c r="F85" s="2127"/>
      <c r="G85" s="2127"/>
      <c r="H85" s="2127"/>
      <c r="I85" s="2127"/>
      <c r="J85" s="2127"/>
      <c r="K85" s="2127"/>
      <c r="L85" s="2127"/>
      <c r="M85" s="2127"/>
      <c r="N85" s="2127"/>
      <c r="O85" s="2127"/>
      <c r="P85" s="2127"/>
      <c r="Q85" s="2127"/>
      <c r="R85" s="2126"/>
      <c r="S85" s="2125"/>
      <c r="T85" s="2127"/>
      <c r="U85" s="2127"/>
      <c r="V85" s="2126"/>
    </row>
    <row r="86" spans="2:22" ht="16.5" customHeight="1">
      <c r="B86" s="2125" t="s">
        <v>312</v>
      </c>
      <c r="C86" s="2126"/>
      <c r="D86" s="2125"/>
      <c r="E86" s="2127"/>
      <c r="F86" s="2127"/>
      <c r="G86" s="2127"/>
      <c r="H86" s="2127"/>
      <c r="I86" s="2127"/>
      <c r="J86" s="2127"/>
      <c r="K86" s="2127"/>
      <c r="L86" s="2127"/>
      <c r="M86" s="2127"/>
      <c r="N86" s="2127"/>
      <c r="O86" s="2127"/>
      <c r="P86" s="2127"/>
      <c r="Q86" s="2127"/>
      <c r="R86" s="2126"/>
      <c r="S86" s="2125"/>
      <c r="T86" s="2127"/>
      <c r="U86" s="2127"/>
      <c r="V86" s="2126"/>
    </row>
    <row r="87" spans="2:22" ht="16.5" customHeight="1">
      <c r="B87" s="2125" t="s">
        <v>313</v>
      </c>
      <c r="C87" s="2126"/>
      <c r="D87" s="2125"/>
      <c r="E87" s="2127"/>
      <c r="F87" s="2127"/>
      <c r="G87" s="2127"/>
      <c r="H87" s="2127"/>
      <c r="I87" s="2127"/>
      <c r="J87" s="2127"/>
      <c r="K87" s="2127"/>
      <c r="L87" s="2127"/>
      <c r="M87" s="2127"/>
      <c r="N87" s="2127"/>
      <c r="O87" s="2127"/>
      <c r="P87" s="2127"/>
      <c r="Q87" s="2127"/>
      <c r="R87" s="2126"/>
      <c r="S87" s="2125"/>
      <c r="T87" s="2127"/>
      <c r="U87" s="2127"/>
      <c r="V87" s="2126"/>
    </row>
  </sheetData>
  <mergeCells count="275">
    <mergeCell ref="B6:AI6"/>
    <mergeCell ref="K77:L77"/>
    <mergeCell ref="M77:AA77"/>
    <mergeCell ref="K78:L78"/>
    <mergeCell ref="M78:AA78"/>
    <mergeCell ref="K75:L75"/>
    <mergeCell ref="M75:AA75"/>
    <mergeCell ref="K76:L76"/>
    <mergeCell ref="M76:AA76"/>
    <mergeCell ref="B69:C69"/>
    <mergeCell ref="D69:I69"/>
    <mergeCell ref="K69:L69"/>
    <mergeCell ref="M69:AA69"/>
    <mergeCell ref="B70:C70"/>
    <mergeCell ref="D70:I70"/>
    <mergeCell ref="K70:L70"/>
    <mergeCell ref="M70:AA70"/>
    <mergeCell ref="B74:C74"/>
    <mergeCell ref="D74:I74"/>
    <mergeCell ref="K74:L74"/>
    <mergeCell ref="M74:AA74"/>
    <mergeCell ref="B71:C71"/>
    <mergeCell ref="D71:I71"/>
    <mergeCell ref="B72:C72"/>
    <mergeCell ref="D72:I72"/>
    <mergeCell ref="K72:AA72"/>
    <mergeCell ref="B73:C73"/>
    <mergeCell ref="D73:I73"/>
    <mergeCell ref="K73:L73"/>
    <mergeCell ref="M73:AA73"/>
    <mergeCell ref="B68:C68"/>
    <mergeCell ref="D68:I68"/>
    <mergeCell ref="K68:L68"/>
    <mergeCell ref="M68:AA68"/>
    <mergeCell ref="AH61:AH62"/>
    <mergeCell ref="B65:AH65"/>
    <mergeCell ref="B66:D66"/>
    <mergeCell ref="K66:AA66"/>
    <mergeCell ref="B67:C67"/>
    <mergeCell ref="D67:I67"/>
    <mergeCell ref="K67:L67"/>
    <mergeCell ref="M67:AA67"/>
    <mergeCell ref="AA61:AA62"/>
    <mergeCell ref="AB61:AB62"/>
    <mergeCell ref="AC61:AC62"/>
    <mergeCell ref="AD61:AD62"/>
    <mergeCell ref="AE61:AE62"/>
    <mergeCell ref="AF61:AF62"/>
    <mergeCell ref="U61:U62"/>
    <mergeCell ref="V61:V62"/>
    <mergeCell ref="I61:I62"/>
    <mergeCell ref="J61:J62"/>
    <mergeCell ref="K61:K62"/>
    <mergeCell ref="L61:L62"/>
    <mergeCell ref="M61:M62"/>
    <mergeCell ref="N61:N62"/>
    <mergeCell ref="AG48:AG58"/>
    <mergeCell ref="R48:R58"/>
    <mergeCell ref="W61:W62"/>
    <mergeCell ref="X61:X62"/>
    <mergeCell ref="Y61:Y62"/>
    <mergeCell ref="Z61:Z62"/>
    <mergeCell ref="O61:O62"/>
    <mergeCell ref="P61:P62"/>
    <mergeCell ref="Q61:Q62"/>
    <mergeCell ref="R61:R62"/>
    <mergeCell ref="S61:S62"/>
    <mergeCell ref="T61:T62"/>
    <mergeCell ref="AG61:AG62"/>
    <mergeCell ref="AH48:AH58"/>
    <mergeCell ref="C61:C62"/>
    <mergeCell ref="D61:D62"/>
    <mergeCell ref="E61:E62"/>
    <mergeCell ref="F61:F62"/>
    <mergeCell ref="G61:G62"/>
    <mergeCell ref="H61:H62"/>
    <mergeCell ref="Y48:Y58"/>
    <mergeCell ref="Z48:Z58"/>
    <mergeCell ref="AA48:AA58"/>
    <mergeCell ref="AB48:AB58"/>
    <mergeCell ref="AC48:AC58"/>
    <mergeCell ref="AD48:AD58"/>
    <mergeCell ref="S48:S58"/>
    <mergeCell ref="T48:T58"/>
    <mergeCell ref="U48:U58"/>
    <mergeCell ref="V48:V58"/>
    <mergeCell ref="W48:W58"/>
    <mergeCell ref="X48:X58"/>
    <mergeCell ref="M48:M58"/>
    <mergeCell ref="N48:N58"/>
    <mergeCell ref="O48:O58"/>
    <mergeCell ref="P48:P58"/>
    <mergeCell ref="Q48:Q58"/>
    <mergeCell ref="G48:G58"/>
    <mergeCell ref="H48:H58"/>
    <mergeCell ref="I48:I58"/>
    <mergeCell ref="J48:J58"/>
    <mergeCell ref="K48:K58"/>
    <mergeCell ref="L48:L58"/>
    <mergeCell ref="AD43:AD44"/>
    <mergeCell ref="AE43:AE44"/>
    <mergeCell ref="AF43:AF44"/>
    <mergeCell ref="Q43:Q44"/>
    <mergeCell ref="AE48:AE58"/>
    <mergeCell ref="AF48:AF58"/>
    <mergeCell ref="AG43:AG44"/>
    <mergeCell ref="AH43:AH44"/>
    <mergeCell ref="B46:B62"/>
    <mergeCell ref="C48:C58"/>
    <mergeCell ref="D48:D58"/>
    <mergeCell ref="E48:E58"/>
    <mergeCell ref="F48:F58"/>
    <mergeCell ref="X43:X44"/>
    <mergeCell ref="Y43:Y44"/>
    <mergeCell ref="Z43:Z44"/>
    <mergeCell ref="AA43:AA44"/>
    <mergeCell ref="AB43:AB44"/>
    <mergeCell ref="AC43:AC44"/>
    <mergeCell ref="R43:R44"/>
    <mergeCell ref="S43:S44"/>
    <mergeCell ref="T43:T44"/>
    <mergeCell ref="U43:U44"/>
    <mergeCell ref="V43:V44"/>
    <mergeCell ref="W43:W44"/>
    <mergeCell ref="L43:L44"/>
    <mergeCell ref="M43:M44"/>
    <mergeCell ref="N43:N44"/>
    <mergeCell ref="O43:O44"/>
    <mergeCell ref="P43:P44"/>
    <mergeCell ref="AH30:AH40"/>
    <mergeCell ref="C43:C44"/>
    <mergeCell ref="D43:D44"/>
    <mergeCell ref="E43:E44"/>
    <mergeCell ref="F43:F44"/>
    <mergeCell ref="G43:G44"/>
    <mergeCell ref="H43:H44"/>
    <mergeCell ref="I43:I44"/>
    <mergeCell ref="J43:J44"/>
    <mergeCell ref="K43:K44"/>
    <mergeCell ref="AB30:AB40"/>
    <mergeCell ref="AC30:AC40"/>
    <mergeCell ref="AD30:AD40"/>
    <mergeCell ref="AE30:AE40"/>
    <mergeCell ref="AF30:AF40"/>
    <mergeCell ref="AG30:AG40"/>
    <mergeCell ref="V30:V40"/>
    <mergeCell ref="W30:W40"/>
    <mergeCell ref="X30:X40"/>
    <mergeCell ref="Y30:Y40"/>
    <mergeCell ref="Z30:Z40"/>
    <mergeCell ref="AA30:AA40"/>
    <mergeCell ref="P30:P40"/>
    <mergeCell ref="Q30:Q40"/>
    <mergeCell ref="R30:R40"/>
    <mergeCell ref="S30:S40"/>
    <mergeCell ref="T30:T40"/>
    <mergeCell ref="U30:U40"/>
    <mergeCell ref="J30:J40"/>
    <mergeCell ref="K30:K40"/>
    <mergeCell ref="L30:L40"/>
    <mergeCell ref="M30:M40"/>
    <mergeCell ref="N30:N40"/>
    <mergeCell ref="O30:O40"/>
    <mergeCell ref="AG25:AG26"/>
    <mergeCell ref="AH25:AH26"/>
    <mergeCell ref="B28:B44"/>
    <mergeCell ref="C30:C40"/>
    <mergeCell ref="D30:D40"/>
    <mergeCell ref="E30:E40"/>
    <mergeCell ref="F30:F40"/>
    <mergeCell ref="G30:G40"/>
    <mergeCell ref="H30:H40"/>
    <mergeCell ref="I30:I40"/>
    <mergeCell ref="AA25:AA26"/>
    <mergeCell ref="AB25:AB26"/>
    <mergeCell ref="AC25:AC26"/>
    <mergeCell ref="AD25:AD26"/>
    <mergeCell ref="AE25:AE26"/>
    <mergeCell ref="AF25:AF26"/>
    <mergeCell ref="U25:U26"/>
    <mergeCell ref="V25:V26"/>
    <mergeCell ref="W25:W26"/>
    <mergeCell ref="X25:X26"/>
    <mergeCell ref="Y25:Y26"/>
    <mergeCell ref="Z25:Z26"/>
    <mergeCell ref="O25:O26"/>
    <mergeCell ref="P25:P26"/>
    <mergeCell ref="AB12:AB22"/>
    <mergeCell ref="AC12:AC22"/>
    <mergeCell ref="AD12:AD22"/>
    <mergeCell ref="S12:S22"/>
    <mergeCell ref="T12:T22"/>
    <mergeCell ref="U12:U22"/>
    <mergeCell ref="V12:V22"/>
    <mergeCell ref="W12:W22"/>
    <mergeCell ref="X12:X22"/>
    <mergeCell ref="C25:C26"/>
    <mergeCell ref="D25:D26"/>
    <mergeCell ref="E25:E26"/>
    <mergeCell ref="F25:F26"/>
    <mergeCell ref="G25:G26"/>
    <mergeCell ref="H25:H26"/>
    <mergeCell ref="Y12:Y22"/>
    <mergeCell ref="Z12:Z22"/>
    <mergeCell ref="AA12:AA22"/>
    <mergeCell ref="M12:M22"/>
    <mergeCell ref="N12:N22"/>
    <mergeCell ref="Q25:Q26"/>
    <mergeCell ref="R25:R26"/>
    <mergeCell ref="S25:S26"/>
    <mergeCell ref="T25:T26"/>
    <mergeCell ref="I25:I26"/>
    <mergeCell ref="J25:J26"/>
    <mergeCell ref="K25:K26"/>
    <mergeCell ref="L25:L26"/>
    <mergeCell ref="M25:M26"/>
    <mergeCell ref="N25:N26"/>
    <mergeCell ref="B5:AH5"/>
    <mergeCell ref="B8:D8"/>
    <mergeCell ref="E8:R8"/>
    <mergeCell ref="S8:U8"/>
    <mergeCell ref="V8:AH8"/>
    <mergeCell ref="B10:B26"/>
    <mergeCell ref="C12:C22"/>
    <mergeCell ref="D12:D22"/>
    <mergeCell ref="E12:E22"/>
    <mergeCell ref="F12:F22"/>
    <mergeCell ref="O12:O22"/>
    <mergeCell ref="P12:P22"/>
    <mergeCell ref="Q12:Q22"/>
    <mergeCell ref="R12:R22"/>
    <mergeCell ref="G12:G22"/>
    <mergeCell ref="H12:H22"/>
    <mergeCell ref="I12:I22"/>
    <mergeCell ref="J12:J22"/>
    <mergeCell ref="K12:K22"/>
    <mergeCell ref="L12:L22"/>
    <mergeCell ref="AE12:AE22"/>
    <mergeCell ref="AF12:AF22"/>
    <mergeCell ref="AG12:AG22"/>
    <mergeCell ref="AH12:AH22"/>
    <mergeCell ref="B81:C81"/>
    <mergeCell ref="D81:R81"/>
    <mergeCell ref="S81:V81"/>
    <mergeCell ref="B82:C82"/>
    <mergeCell ref="D82:R82"/>
    <mergeCell ref="S82:V82"/>
    <mergeCell ref="B83:C83"/>
    <mergeCell ref="D83:R83"/>
    <mergeCell ref="S83:V83"/>
    <mergeCell ref="B87:C87"/>
    <mergeCell ref="D87:R87"/>
    <mergeCell ref="S87:V87"/>
    <mergeCell ref="B84:C84"/>
    <mergeCell ref="D84:R84"/>
    <mergeCell ref="S84:V84"/>
    <mergeCell ref="B85:C85"/>
    <mergeCell ref="D85:R85"/>
    <mergeCell ref="S85:V85"/>
    <mergeCell ref="B86:C86"/>
    <mergeCell ref="D86:R86"/>
    <mergeCell ref="S86:V86"/>
    <mergeCell ref="AB68:AD68"/>
    <mergeCell ref="AB67:AD67"/>
    <mergeCell ref="AF67:AI67"/>
    <mergeCell ref="AF69:AG70"/>
    <mergeCell ref="AH69:AI70"/>
    <mergeCell ref="AB78:AD78"/>
    <mergeCell ref="AB77:AD77"/>
    <mergeCell ref="AB76:AD76"/>
    <mergeCell ref="AB75:AD75"/>
    <mergeCell ref="AB74:AD74"/>
    <mergeCell ref="AB73:AD73"/>
    <mergeCell ref="AB70:AD70"/>
    <mergeCell ref="AB69:AD69"/>
  </mergeCells>
  <phoneticPr fontId="10"/>
  <pageMargins left="0.7" right="0.7" top="0.75" bottom="0.75" header="0.3" footer="0.3"/>
  <pageSetup paperSize="9" scale="6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sheetPr>
  <dimension ref="B4:AI88"/>
  <sheetViews>
    <sheetView view="pageBreakPreview" topLeftCell="B28" zoomScale="70" zoomScaleNormal="100" zoomScaleSheetLayoutView="70" workbookViewId="0">
      <selection sqref="A1:H1"/>
    </sheetView>
  </sheetViews>
  <sheetFormatPr defaultRowHeight="13.5"/>
  <cols>
    <col min="1" max="1" width="3.25" customWidth="1"/>
    <col min="2" max="2" width="4" customWidth="1"/>
    <col min="3" max="3" width="5.625" customWidth="1"/>
    <col min="4" max="34" width="4.125" customWidth="1"/>
    <col min="35" max="35" width="4.25" customWidth="1"/>
  </cols>
  <sheetData>
    <row r="4" spans="2:35">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70" t="s">
        <v>280</v>
      </c>
      <c r="AI4" s="127"/>
    </row>
    <row r="5" spans="2:35" ht="18.75">
      <c r="B5" s="2071" t="s">
        <v>1182</v>
      </c>
      <c r="C5" s="2071"/>
      <c r="D5" s="2071"/>
      <c r="E5" s="2071"/>
      <c r="F5" s="2071"/>
      <c r="G5" s="2071"/>
      <c r="H5" s="2071"/>
      <c r="I5" s="2071"/>
      <c r="J5" s="2071"/>
      <c r="K5" s="2071"/>
      <c r="L5" s="2071"/>
      <c r="M5" s="2071"/>
      <c r="N5" s="2071"/>
      <c r="O5" s="2071"/>
      <c r="P5" s="2071"/>
      <c r="Q5" s="2071"/>
      <c r="R5" s="2071"/>
      <c r="S5" s="2071"/>
      <c r="T5" s="2071"/>
      <c r="U5" s="2071"/>
      <c r="V5" s="2071"/>
      <c r="W5" s="2071"/>
      <c r="X5" s="2071"/>
      <c r="Y5" s="2071"/>
      <c r="Z5" s="2071"/>
      <c r="AA5" s="2071"/>
      <c r="AB5" s="2071"/>
      <c r="AC5" s="2071"/>
      <c r="AD5" s="2071"/>
      <c r="AE5" s="2071"/>
      <c r="AF5" s="2071"/>
      <c r="AG5" s="2071"/>
      <c r="AH5" s="2071"/>
      <c r="AI5" s="127"/>
    </row>
    <row r="6" spans="2:35" ht="18.75" customHeight="1">
      <c r="B6" s="2175" t="s">
        <v>1184</v>
      </c>
      <c r="C6" s="2175"/>
      <c r="D6" s="2175"/>
      <c r="E6" s="2175"/>
      <c r="F6" s="2175"/>
      <c r="G6" s="2175"/>
      <c r="H6" s="2175"/>
      <c r="I6" s="2175"/>
      <c r="J6" s="2175"/>
      <c r="K6" s="2175"/>
      <c r="L6" s="2175"/>
      <c r="M6" s="2175"/>
      <c r="N6" s="2175"/>
      <c r="O6" s="2175"/>
      <c r="P6" s="2175"/>
      <c r="Q6" s="2175"/>
      <c r="R6" s="2175"/>
      <c r="S6" s="2175"/>
      <c r="T6" s="2175"/>
      <c r="U6" s="2175"/>
      <c r="V6" s="2175"/>
      <c r="W6" s="2175"/>
      <c r="X6" s="2175"/>
      <c r="Y6" s="2175"/>
      <c r="Z6" s="2175"/>
      <c r="AA6" s="2175"/>
      <c r="AB6" s="2175"/>
      <c r="AC6" s="2175"/>
      <c r="AD6" s="2175"/>
      <c r="AE6" s="2175"/>
      <c r="AF6" s="2175"/>
      <c r="AG6" s="2175"/>
      <c r="AH6" s="2175"/>
      <c r="AI6" s="2175"/>
    </row>
    <row r="7" spans="2:35" ht="18.75" customHeight="1">
      <c r="B7" s="869"/>
      <c r="C7" s="869"/>
      <c r="D7" s="869"/>
      <c r="E7" s="869"/>
      <c r="F7" s="869"/>
      <c r="G7" s="869"/>
      <c r="H7" s="869"/>
      <c r="I7" s="869"/>
      <c r="J7" s="869"/>
      <c r="K7" s="869"/>
      <c r="L7" s="869"/>
      <c r="M7" s="869"/>
      <c r="N7" s="869"/>
      <c r="O7" s="869"/>
      <c r="P7" s="869"/>
      <c r="Q7" s="869"/>
      <c r="R7" s="869"/>
      <c r="S7" s="869"/>
      <c r="T7" s="869"/>
      <c r="U7" s="869"/>
      <c r="V7" s="869"/>
      <c r="W7" s="869"/>
      <c r="X7" s="869"/>
      <c r="Y7" s="869"/>
      <c r="Z7" s="869"/>
      <c r="AA7" s="869"/>
      <c r="AB7" s="869"/>
      <c r="AC7" s="869"/>
      <c r="AD7" s="869"/>
      <c r="AE7" s="869"/>
      <c r="AF7" s="869"/>
      <c r="AG7" s="869"/>
      <c r="AH7" s="869"/>
      <c r="AI7" s="869"/>
    </row>
    <row r="8" spans="2:35">
      <c r="B8" s="2128" t="s">
        <v>0</v>
      </c>
      <c r="C8" s="2128"/>
      <c r="D8" s="2128"/>
      <c r="E8" s="2129" t="s">
        <v>638</v>
      </c>
      <c r="F8" s="2128"/>
      <c r="G8" s="2128"/>
      <c r="H8" s="2128"/>
      <c r="I8" s="2128"/>
      <c r="J8" s="2128"/>
      <c r="K8" s="2128"/>
      <c r="L8" s="2128"/>
      <c r="M8" s="2128"/>
      <c r="N8" s="2128"/>
      <c r="O8" s="2128"/>
      <c r="P8" s="2128"/>
      <c r="Q8" s="2128"/>
      <c r="R8" s="2128"/>
      <c r="S8" s="2128" t="s">
        <v>281</v>
      </c>
      <c r="T8" s="2128"/>
      <c r="U8" s="2128"/>
      <c r="V8" s="2129" t="s">
        <v>726</v>
      </c>
      <c r="W8" s="2128"/>
      <c r="X8" s="2128"/>
      <c r="Y8" s="2128"/>
      <c r="Z8" s="2128"/>
      <c r="AA8" s="2128"/>
      <c r="AB8" s="2128"/>
      <c r="AC8" s="2128"/>
      <c r="AD8" s="2128"/>
      <c r="AE8" s="2128"/>
      <c r="AF8" s="2128"/>
      <c r="AG8" s="2128"/>
      <c r="AH8" s="2128"/>
      <c r="AI8" s="127"/>
    </row>
    <row r="9" spans="2:35">
      <c r="B9" s="58"/>
      <c r="C9" s="58"/>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127"/>
    </row>
    <row r="10" spans="2:35">
      <c r="B10" s="2130" t="s">
        <v>784</v>
      </c>
      <c r="C10" s="828" t="s">
        <v>825</v>
      </c>
      <c r="D10" s="580" t="s">
        <v>936</v>
      </c>
      <c r="E10" s="581" t="s">
        <v>937</v>
      </c>
      <c r="F10" s="581" t="s">
        <v>854</v>
      </c>
      <c r="G10" s="581" t="s">
        <v>855</v>
      </c>
      <c r="H10" s="581" t="s">
        <v>856</v>
      </c>
      <c r="I10" s="581" t="s">
        <v>857</v>
      </c>
      <c r="J10" s="581" t="s">
        <v>858</v>
      </c>
      <c r="K10" s="581" t="s">
        <v>859</v>
      </c>
      <c r="L10" s="581" t="s">
        <v>860</v>
      </c>
      <c r="M10" s="581" t="s">
        <v>861</v>
      </c>
      <c r="N10" s="581" t="s">
        <v>862</v>
      </c>
      <c r="O10" s="581" t="s">
        <v>938</v>
      </c>
      <c r="P10" s="581" t="s">
        <v>920</v>
      </c>
      <c r="Q10" s="581" t="s">
        <v>863</v>
      </c>
      <c r="R10" s="581" t="s">
        <v>864</v>
      </c>
      <c r="S10" s="581" t="s">
        <v>865</v>
      </c>
      <c r="T10" s="581" t="s">
        <v>866</v>
      </c>
      <c r="U10" s="581" t="s">
        <v>867</v>
      </c>
      <c r="V10" s="581" t="s">
        <v>868</v>
      </c>
      <c r="W10" s="581" t="s">
        <v>869</v>
      </c>
      <c r="X10" s="581" t="s">
        <v>870</v>
      </c>
      <c r="Y10" s="581" t="s">
        <v>871</v>
      </c>
      <c r="Z10" s="581" t="s">
        <v>872</v>
      </c>
      <c r="AA10" s="581" t="s">
        <v>873</v>
      </c>
      <c r="AB10" s="581" t="s">
        <v>874</v>
      </c>
      <c r="AC10" s="581" t="s">
        <v>875</v>
      </c>
      <c r="AD10" s="581" t="s">
        <v>876</v>
      </c>
      <c r="AE10" s="581" t="s">
        <v>877</v>
      </c>
      <c r="AF10" s="581" t="s">
        <v>878</v>
      </c>
      <c r="AG10" s="581" t="s">
        <v>879</v>
      </c>
      <c r="AH10" s="587"/>
      <c r="AI10" s="439"/>
    </row>
    <row r="11" spans="2:35">
      <c r="B11" s="2131"/>
      <c r="C11" s="828" t="s">
        <v>282</v>
      </c>
      <c r="D11" s="441" t="s">
        <v>826</v>
      </c>
      <c r="E11" s="446" t="s">
        <v>833</v>
      </c>
      <c r="F11" s="446" t="s">
        <v>828</v>
      </c>
      <c r="G11" s="446" t="s">
        <v>829</v>
      </c>
      <c r="H11" s="446" t="s">
        <v>830</v>
      </c>
      <c r="I11" s="446" t="s">
        <v>831</v>
      </c>
      <c r="J11" s="446" t="s">
        <v>832</v>
      </c>
      <c r="K11" s="446" t="s">
        <v>314</v>
      </c>
      <c r="L11" s="446" t="s">
        <v>827</v>
      </c>
      <c r="M11" s="446" t="s">
        <v>828</v>
      </c>
      <c r="N11" s="446" t="s">
        <v>829</v>
      </c>
      <c r="O11" s="446" t="s">
        <v>830</v>
      </c>
      <c r="P11" s="446" t="s">
        <v>831</v>
      </c>
      <c r="Q11" s="446" t="s">
        <v>832</v>
      </c>
      <c r="R11" s="446" t="s">
        <v>314</v>
      </c>
      <c r="S11" s="446" t="s">
        <v>827</v>
      </c>
      <c r="T11" s="446" t="s">
        <v>828</v>
      </c>
      <c r="U11" s="446" t="s">
        <v>829</v>
      </c>
      <c r="V11" s="446" t="s">
        <v>830</v>
      </c>
      <c r="W11" s="446" t="s">
        <v>831</v>
      </c>
      <c r="X11" s="446" t="s">
        <v>832</v>
      </c>
      <c r="Y11" s="446" t="s">
        <v>314</v>
      </c>
      <c r="Z11" s="446" t="s">
        <v>827</v>
      </c>
      <c r="AA11" s="446" t="s">
        <v>828</v>
      </c>
      <c r="AB11" s="446" t="s">
        <v>829</v>
      </c>
      <c r="AC11" s="446" t="s">
        <v>830</v>
      </c>
      <c r="AD11" s="446" t="s">
        <v>831</v>
      </c>
      <c r="AE11" s="446" t="s">
        <v>832</v>
      </c>
      <c r="AF11" s="446" t="s">
        <v>314</v>
      </c>
      <c r="AG11" s="446" t="s">
        <v>827</v>
      </c>
      <c r="AH11" s="440"/>
      <c r="AI11" s="439"/>
    </row>
    <row r="12" spans="2:35" ht="13.5" customHeight="1">
      <c r="B12" s="2131"/>
      <c r="C12" s="2133" t="s">
        <v>385</v>
      </c>
      <c r="D12" s="2136" t="s">
        <v>644</v>
      </c>
      <c r="E12" s="2138" t="s">
        <v>643</v>
      </c>
      <c r="F12" s="2138" t="s">
        <v>643</v>
      </c>
      <c r="G12" s="2138" t="s">
        <v>643</v>
      </c>
      <c r="H12" s="2138" t="s">
        <v>643</v>
      </c>
      <c r="I12" s="2140"/>
      <c r="J12" s="2140"/>
      <c r="K12" s="2138" t="s">
        <v>643</v>
      </c>
      <c r="L12" s="2138" t="s">
        <v>643</v>
      </c>
      <c r="M12" s="2138" t="s">
        <v>643</v>
      </c>
      <c r="N12" s="2140" t="s">
        <v>959</v>
      </c>
      <c r="O12" s="2138" t="s">
        <v>643</v>
      </c>
      <c r="P12" s="2140"/>
      <c r="Q12" s="2140"/>
      <c r="R12" s="2140"/>
      <c r="S12" s="2140"/>
      <c r="T12" s="2138" t="s">
        <v>643</v>
      </c>
      <c r="U12" s="2138" t="s">
        <v>643</v>
      </c>
      <c r="V12" s="2138" t="s">
        <v>643</v>
      </c>
      <c r="W12" s="2140"/>
      <c r="X12" s="2140"/>
      <c r="Y12" s="2140" t="s">
        <v>1167</v>
      </c>
      <c r="Z12" s="2140" t="s">
        <v>1167</v>
      </c>
      <c r="AA12" s="2140" t="s">
        <v>1167</v>
      </c>
      <c r="AB12" s="2140" t="s">
        <v>1167</v>
      </c>
      <c r="AC12" s="2140" t="s">
        <v>1167</v>
      </c>
      <c r="AD12" s="2140"/>
      <c r="AE12" s="2140"/>
      <c r="AF12" s="2140" t="s">
        <v>315</v>
      </c>
      <c r="AG12" s="2140" t="s">
        <v>315</v>
      </c>
      <c r="AH12" s="2142"/>
      <c r="AI12" s="439"/>
    </row>
    <row r="13" spans="2:35">
      <c r="B13" s="2131"/>
      <c r="C13" s="2134"/>
      <c r="D13" s="2137"/>
      <c r="E13" s="2139"/>
      <c r="F13" s="2139"/>
      <c r="G13" s="2139"/>
      <c r="H13" s="2139"/>
      <c r="I13" s="2141"/>
      <c r="J13" s="2141"/>
      <c r="K13" s="2139"/>
      <c r="L13" s="2139"/>
      <c r="M13" s="2139"/>
      <c r="N13" s="2141"/>
      <c r="O13" s="2139"/>
      <c r="P13" s="2141"/>
      <c r="Q13" s="2141"/>
      <c r="R13" s="2141"/>
      <c r="S13" s="2141"/>
      <c r="T13" s="2139"/>
      <c r="U13" s="2139"/>
      <c r="V13" s="2139"/>
      <c r="W13" s="2141"/>
      <c r="X13" s="2141"/>
      <c r="Y13" s="2141"/>
      <c r="Z13" s="2141"/>
      <c r="AA13" s="2141"/>
      <c r="AB13" s="2141"/>
      <c r="AC13" s="2141"/>
      <c r="AD13" s="2141"/>
      <c r="AE13" s="2141"/>
      <c r="AF13" s="2141"/>
      <c r="AG13" s="2141"/>
      <c r="AH13" s="2143"/>
      <c r="AI13" s="439"/>
    </row>
    <row r="14" spans="2:35">
      <c r="B14" s="2131"/>
      <c r="C14" s="2134"/>
      <c r="D14" s="2137"/>
      <c r="E14" s="2139"/>
      <c r="F14" s="2139"/>
      <c r="G14" s="2139"/>
      <c r="H14" s="2139"/>
      <c r="I14" s="2141"/>
      <c r="J14" s="2141"/>
      <c r="K14" s="2139"/>
      <c r="L14" s="2139"/>
      <c r="M14" s="2139"/>
      <c r="N14" s="2141"/>
      <c r="O14" s="2139"/>
      <c r="P14" s="2141"/>
      <c r="Q14" s="2141"/>
      <c r="R14" s="2141"/>
      <c r="S14" s="2141"/>
      <c r="T14" s="2139"/>
      <c r="U14" s="2139"/>
      <c r="V14" s="2139"/>
      <c r="W14" s="2141"/>
      <c r="X14" s="2141"/>
      <c r="Y14" s="2141"/>
      <c r="Z14" s="2141"/>
      <c r="AA14" s="2141"/>
      <c r="AB14" s="2141"/>
      <c r="AC14" s="2141"/>
      <c r="AD14" s="2141"/>
      <c r="AE14" s="2141"/>
      <c r="AF14" s="2141"/>
      <c r="AG14" s="2141"/>
      <c r="AH14" s="2143"/>
      <c r="AI14" s="439"/>
    </row>
    <row r="15" spans="2:35">
      <c r="B15" s="2131"/>
      <c r="C15" s="2134"/>
      <c r="D15" s="2137"/>
      <c r="E15" s="2139"/>
      <c r="F15" s="2139"/>
      <c r="G15" s="2139"/>
      <c r="H15" s="2139"/>
      <c r="I15" s="2141"/>
      <c r="J15" s="2141"/>
      <c r="K15" s="2139"/>
      <c r="L15" s="2139"/>
      <c r="M15" s="2139"/>
      <c r="N15" s="2141"/>
      <c r="O15" s="2139"/>
      <c r="P15" s="2141"/>
      <c r="Q15" s="2141"/>
      <c r="R15" s="2141"/>
      <c r="S15" s="2141"/>
      <c r="T15" s="2139"/>
      <c r="U15" s="2139"/>
      <c r="V15" s="2139"/>
      <c r="W15" s="2141"/>
      <c r="X15" s="2141"/>
      <c r="Y15" s="2141"/>
      <c r="Z15" s="2141"/>
      <c r="AA15" s="2141"/>
      <c r="AB15" s="2141"/>
      <c r="AC15" s="2141"/>
      <c r="AD15" s="2141"/>
      <c r="AE15" s="2141"/>
      <c r="AF15" s="2141"/>
      <c r="AG15" s="2141"/>
      <c r="AH15" s="2143"/>
      <c r="AI15" s="439"/>
    </row>
    <row r="16" spans="2:35">
      <c r="B16" s="2131"/>
      <c r="C16" s="2134"/>
      <c r="D16" s="2137"/>
      <c r="E16" s="2139"/>
      <c r="F16" s="2139"/>
      <c r="G16" s="2139"/>
      <c r="H16" s="2139"/>
      <c r="I16" s="2141"/>
      <c r="J16" s="2141"/>
      <c r="K16" s="2139"/>
      <c r="L16" s="2139"/>
      <c r="M16" s="2139"/>
      <c r="N16" s="2141"/>
      <c r="O16" s="2139"/>
      <c r="P16" s="2141"/>
      <c r="Q16" s="2141"/>
      <c r="R16" s="2141"/>
      <c r="S16" s="2141"/>
      <c r="T16" s="2139"/>
      <c r="U16" s="2139"/>
      <c r="V16" s="2139"/>
      <c r="W16" s="2141"/>
      <c r="X16" s="2141"/>
      <c r="Y16" s="2141"/>
      <c r="Z16" s="2141"/>
      <c r="AA16" s="2141"/>
      <c r="AB16" s="2141"/>
      <c r="AC16" s="2141"/>
      <c r="AD16" s="2141"/>
      <c r="AE16" s="2141"/>
      <c r="AF16" s="2141"/>
      <c r="AG16" s="2141"/>
      <c r="AH16" s="2143"/>
      <c r="AI16" s="439"/>
    </row>
    <row r="17" spans="2:35">
      <c r="B17" s="2131"/>
      <c r="C17" s="2134"/>
      <c r="D17" s="2137"/>
      <c r="E17" s="2139"/>
      <c r="F17" s="2139"/>
      <c r="G17" s="2139"/>
      <c r="H17" s="2139"/>
      <c r="I17" s="2141"/>
      <c r="J17" s="2141"/>
      <c r="K17" s="2139"/>
      <c r="L17" s="2139"/>
      <c r="M17" s="2139"/>
      <c r="N17" s="2141"/>
      <c r="O17" s="2139"/>
      <c r="P17" s="2141"/>
      <c r="Q17" s="2141"/>
      <c r="R17" s="2141"/>
      <c r="S17" s="2141"/>
      <c r="T17" s="2139"/>
      <c r="U17" s="2139"/>
      <c r="V17" s="2139"/>
      <c r="W17" s="2141"/>
      <c r="X17" s="2141"/>
      <c r="Y17" s="2141"/>
      <c r="Z17" s="2141"/>
      <c r="AA17" s="2141"/>
      <c r="AB17" s="2141"/>
      <c r="AC17" s="2141"/>
      <c r="AD17" s="2141"/>
      <c r="AE17" s="2141"/>
      <c r="AF17" s="2141"/>
      <c r="AG17" s="2141"/>
      <c r="AH17" s="2143"/>
      <c r="AI17" s="439"/>
    </row>
    <row r="18" spans="2:35">
      <c r="B18" s="2131"/>
      <c r="C18" s="2134"/>
      <c r="D18" s="2137"/>
      <c r="E18" s="2139"/>
      <c r="F18" s="2139"/>
      <c r="G18" s="2139"/>
      <c r="H18" s="2139"/>
      <c r="I18" s="2141"/>
      <c r="J18" s="2141"/>
      <c r="K18" s="2139"/>
      <c r="L18" s="2139"/>
      <c r="M18" s="2139"/>
      <c r="N18" s="2141"/>
      <c r="O18" s="2139"/>
      <c r="P18" s="2141"/>
      <c r="Q18" s="2141"/>
      <c r="R18" s="2141"/>
      <c r="S18" s="2141"/>
      <c r="T18" s="2139"/>
      <c r="U18" s="2139"/>
      <c r="V18" s="2139"/>
      <c r="W18" s="2141"/>
      <c r="X18" s="2141"/>
      <c r="Y18" s="2141"/>
      <c r="Z18" s="2141"/>
      <c r="AA18" s="2141"/>
      <c r="AB18" s="2141"/>
      <c r="AC18" s="2141"/>
      <c r="AD18" s="2141"/>
      <c r="AE18" s="2141"/>
      <c r="AF18" s="2141"/>
      <c r="AG18" s="2141"/>
      <c r="AH18" s="2143"/>
      <c r="AI18" s="439"/>
    </row>
    <row r="19" spans="2:35">
      <c r="B19" s="2131"/>
      <c r="C19" s="2134"/>
      <c r="D19" s="2137"/>
      <c r="E19" s="2139"/>
      <c r="F19" s="2139"/>
      <c r="G19" s="2139"/>
      <c r="H19" s="2139"/>
      <c r="I19" s="2141"/>
      <c r="J19" s="2141"/>
      <c r="K19" s="2139"/>
      <c r="L19" s="2139"/>
      <c r="M19" s="2139"/>
      <c r="N19" s="2141"/>
      <c r="O19" s="2139"/>
      <c r="P19" s="2141"/>
      <c r="Q19" s="2141"/>
      <c r="R19" s="2141"/>
      <c r="S19" s="2141"/>
      <c r="T19" s="2139"/>
      <c r="U19" s="2139"/>
      <c r="V19" s="2139"/>
      <c r="W19" s="2141"/>
      <c r="X19" s="2141"/>
      <c r="Y19" s="2141"/>
      <c r="Z19" s="2141"/>
      <c r="AA19" s="2141"/>
      <c r="AB19" s="2141"/>
      <c r="AC19" s="2141"/>
      <c r="AD19" s="2141"/>
      <c r="AE19" s="2141"/>
      <c r="AF19" s="2141"/>
      <c r="AG19" s="2141"/>
      <c r="AH19" s="2143"/>
      <c r="AI19" s="439"/>
    </row>
    <row r="20" spans="2:35">
      <c r="B20" s="2131"/>
      <c r="C20" s="2134"/>
      <c r="D20" s="2137"/>
      <c r="E20" s="2139"/>
      <c r="F20" s="2139"/>
      <c r="G20" s="2139"/>
      <c r="H20" s="2139"/>
      <c r="I20" s="2141"/>
      <c r="J20" s="2141"/>
      <c r="K20" s="2139"/>
      <c r="L20" s="2139"/>
      <c r="M20" s="2139"/>
      <c r="N20" s="2141"/>
      <c r="O20" s="2139"/>
      <c r="P20" s="2141"/>
      <c r="Q20" s="2141"/>
      <c r="R20" s="2141"/>
      <c r="S20" s="2141"/>
      <c r="T20" s="2139"/>
      <c r="U20" s="2139"/>
      <c r="V20" s="2139"/>
      <c r="W20" s="2141"/>
      <c r="X20" s="2141"/>
      <c r="Y20" s="2141"/>
      <c r="Z20" s="2141"/>
      <c r="AA20" s="2141"/>
      <c r="AB20" s="2141"/>
      <c r="AC20" s="2141"/>
      <c r="AD20" s="2141"/>
      <c r="AE20" s="2141"/>
      <c r="AF20" s="2141"/>
      <c r="AG20" s="2141"/>
      <c r="AH20" s="2143"/>
      <c r="AI20" s="439"/>
    </row>
    <row r="21" spans="2:35">
      <c r="B21" s="2131"/>
      <c r="C21" s="2134"/>
      <c r="D21" s="2137"/>
      <c r="E21" s="2139"/>
      <c r="F21" s="2139"/>
      <c r="G21" s="2139"/>
      <c r="H21" s="2139"/>
      <c r="I21" s="2141"/>
      <c r="J21" s="2141"/>
      <c r="K21" s="2139"/>
      <c r="L21" s="2139"/>
      <c r="M21" s="2139"/>
      <c r="N21" s="2141"/>
      <c r="O21" s="2139"/>
      <c r="P21" s="2141"/>
      <c r="Q21" s="2141"/>
      <c r="R21" s="2141"/>
      <c r="S21" s="2141"/>
      <c r="T21" s="2139"/>
      <c r="U21" s="2139"/>
      <c r="V21" s="2139"/>
      <c r="W21" s="2141"/>
      <c r="X21" s="2141"/>
      <c r="Y21" s="2141"/>
      <c r="Z21" s="2141"/>
      <c r="AA21" s="2141"/>
      <c r="AB21" s="2141"/>
      <c r="AC21" s="2141"/>
      <c r="AD21" s="2141"/>
      <c r="AE21" s="2141"/>
      <c r="AF21" s="2141"/>
      <c r="AG21" s="2141"/>
      <c r="AH21" s="2143"/>
      <c r="AI21" s="439"/>
    </row>
    <row r="22" spans="2:35">
      <c r="B22" s="2131"/>
      <c r="C22" s="2135"/>
      <c r="D22" s="2137"/>
      <c r="E22" s="2139"/>
      <c r="F22" s="2139"/>
      <c r="G22" s="2139"/>
      <c r="H22" s="2139"/>
      <c r="I22" s="2141"/>
      <c r="J22" s="2141"/>
      <c r="K22" s="2139"/>
      <c r="L22" s="2139"/>
      <c r="M22" s="2139"/>
      <c r="N22" s="2141"/>
      <c r="O22" s="2139"/>
      <c r="P22" s="2141"/>
      <c r="Q22" s="2141"/>
      <c r="R22" s="2141"/>
      <c r="S22" s="2141"/>
      <c r="T22" s="2139"/>
      <c r="U22" s="2139"/>
      <c r="V22" s="2139"/>
      <c r="W22" s="2141"/>
      <c r="X22" s="2141"/>
      <c r="Y22" s="2141"/>
      <c r="Z22" s="2141"/>
      <c r="AA22" s="2141"/>
      <c r="AB22" s="2141"/>
      <c r="AC22" s="2141"/>
      <c r="AD22" s="2141"/>
      <c r="AE22" s="2141"/>
      <c r="AF22" s="2141"/>
      <c r="AG22" s="2141"/>
      <c r="AH22" s="2143"/>
      <c r="AI22" s="439"/>
    </row>
    <row r="23" spans="2:35" ht="14.25" customHeight="1">
      <c r="B23" s="2131"/>
      <c r="C23" s="871" t="s">
        <v>1162</v>
      </c>
      <c r="D23" s="834"/>
      <c r="E23" s="835" t="s">
        <v>1166</v>
      </c>
      <c r="F23" s="835" t="s">
        <v>1166</v>
      </c>
      <c r="G23" s="835" t="s">
        <v>1166</v>
      </c>
      <c r="H23" s="835" t="s">
        <v>1166</v>
      </c>
      <c r="I23" s="835"/>
      <c r="J23" s="835"/>
      <c r="K23" s="835" t="s">
        <v>1166</v>
      </c>
      <c r="L23" s="835" t="s">
        <v>1166</v>
      </c>
      <c r="M23" s="835" t="s">
        <v>1166</v>
      </c>
      <c r="N23" s="835"/>
      <c r="O23" s="835" t="s">
        <v>1169</v>
      </c>
      <c r="P23" s="835"/>
      <c r="Q23" s="835"/>
      <c r="R23" s="835"/>
      <c r="S23" s="835"/>
      <c r="T23" s="835" t="s">
        <v>1166</v>
      </c>
      <c r="U23" s="835" t="s">
        <v>1166</v>
      </c>
      <c r="V23" s="835" t="s">
        <v>1166</v>
      </c>
      <c r="W23" s="835"/>
      <c r="X23" s="835"/>
      <c r="Y23" s="835"/>
      <c r="Z23" s="835"/>
      <c r="AA23" s="835"/>
      <c r="AB23" s="835"/>
      <c r="AC23" s="835"/>
      <c r="AD23" s="835"/>
      <c r="AE23" s="835"/>
      <c r="AF23" s="835"/>
      <c r="AG23" s="835"/>
      <c r="AH23" s="836"/>
      <c r="AI23" s="439">
        <v>11</v>
      </c>
    </row>
    <row r="24" spans="2:35">
      <c r="B24" s="2131"/>
      <c r="C24" s="577" t="s">
        <v>287</v>
      </c>
      <c r="D24" s="447"/>
      <c r="E24" s="448"/>
      <c r="F24" s="448"/>
      <c r="G24" s="448"/>
      <c r="H24" s="448"/>
      <c r="I24" s="446"/>
      <c r="J24" s="446"/>
      <c r="K24" s="448"/>
      <c r="L24" s="448"/>
      <c r="M24" s="448"/>
      <c r="N24" s="448"/>
      <c r="O24" s="448"/>
      <c r="P24" s="446"/>
      <c r="Q24" s="446"/>
      <c r="R24" s="448"/>
      <c r="S24" s="446"/>
      <c r="T24" s="830"/>
      <c r="U24" s="830"/>
      <c r="V24" s="830"/>
      <c r="W24" s="830"/>
      <c r="X24" s="830"/>
      <c r="Y24" s="833" t="s">
        <v>939</v>
      </c>
      <c r="Z24" s="446"/>
      <c r="AA24" s="448"/>
      <c r="AB24" s="448"/>
      <c r="AC24" s="448"/>
      <c r="AD24" s="448"/>
      <c r="AE24" s="448"/>
      <c r="AF24" s="448"/>
      <c r="AG24" s="448"/>
      <c r="AH24" s="449"/>
      <c r="AI24" s="443"/>
    </row>
    <row r="25" spans="2:35" ht="18.75" thickBot="1">
      <c r="B25" s="2131"/>
      <c r="C25" s="2075" t="s">
        <v>423</v>
      </c>
      <c r="D25" s="2144"/>
      <c r="E25" s="2146" t="s">
        <v>940</v>
      </c>
      <c r="F25" s="2146" t="s">
        <v>940</v>
      </c>
      <c r="G25" s="2146" t="s">
        <v>941</v>
      </c>
      <c r="H25" s="2146" t="s">
        <v>941</v>
      </c>
      <c r="I25" s="2146"/>
      <c r="J25" s="2146"/>
      <c r="K25" s="2146" t="s">
        <v>941</v>
      </c>
      <c r="L25" s="2146" t="s">
        <v>941</v>
      </c>
      <c r="M25" s="2146" t="s">
        <v>941</v>
      </c>
      <c r="N25" s="2146"/>
      <c r="O25" s="2146" t="s">
        <v>941</v>
      </c>
      <c r="P25" s="2146"/>
      <c r="Q25" s="2146"/>
      <c r="R25" s="2146"/>
      <c r="S25" s="2146"/>
      <c r="T25" s="2146" t="s">
        <v>941</v>
      </c>
      <c r="U25" s="2146" t="s">
        <v>941</v>
      </c>
      <c r="V25" s="2146" t="s">
        <v>941</v>
      </c>
      <c r="W25" s="2146"/>
      <c r="X25" s="2146"/>
      <c r="Y25" s="2146" t="s">
        <v>941</v>
      </c>
      <c r="Z25" s="2146" t="s">
        <v>941</v>
      </c>
      <c r="AA25" s="2146" t="s">
        <v>941</v>
      </c>
      <c r="AB25" s="2146" t="s">
        <v>941</v>
      </c>
      <c r="AC25" s="2146" t="s">
        <v>941</v>
      </c>
      <c r="AD25" s="2146"/>
      <c r="AE25" s="2146"/>
      <c r="AF25" s="2146" t="s">
        <v>941</v>
      </c>
      <c r="AG25" s="2146" t="s">
        <v>941</v>
      </c>
      <c r="AH25" s="2148"/>
      <c r="AI25" s="559" t="s">
        <v>787</v>
      </c>
    </row>
    <row r="26" spans="2:35" ht="14.25" thickBot="1">
      <c r="B26" s="2132"/>
      <c r="C26" s="2077"/>
      <c r="D26" s="2145"/>
      <c r="E26" s="2147"/>
      <c r="F26" s="2147"/>
      <c r="G26" s="2147"/>
      <c r="H26" s="2147"/>
      <c r="I26" s="2147"/>
      <c r="J26" s="2147"/>
      <c r="K26" s="2147"/>
      <c r="L26" s="2147"/>
      <c r="M26" s="2147"/>
      <c r="N26" s="2147"/>
      <c r="O26" s="2147"/>
      <c r="P26" s="2147"/>
      <c r="Q26" s="2147"/>
      <c r="R26" s="2147"/>
      <c r="S26" s="2147"/>
      <c r="T26" s="2147"/>
      <c r="U26" s="2147"/>
      <c r="V26" s="2147"/>
      <c r="W26" s="2147"/>
      <c r="X26" s="2147"/>
      <c r="Y26" s="2147"/>
      <c r="Z26" s="2147"/>
      <c r="AA26" s="2147"/>
      <c r="AB26" s="2147"/>
      <c r="AC26" s="2147"/>
      <c r="AD26" s="2147"/>
      <c r="AE26" s="2147"/>
      <c r="AF26" s="2147"/>
      <c r="AG26" s="2147"/>
      <c r="AH26" s="2149"/>
      <c r="AI26" s="560" t="s">
        <v>942</v>
      </c>
    </row>
    <row r="27" spans="2:35">
      <c r="B27" s="437"/>
      <c r="C27" s="438"/>
      <c r="D27" s="438"/>
      <c r="E27" s="831"/>
      <c r="F27" s="438"/>
      <c r="G27" s="438"/>
      <c r="H27" s="438"/>
      <c r="I27" s="438"/>
      <c r="J27" s="438"/>
      <c r="K27" s="831"/>
      <c r="L27" s="831"/>
      <c r="M27" s="442"/>
      <c r="N27" s="438"/>
      <c r="O27" s="438"/>
      <c r="P27" s="438"/>
      <c r="Q27" s="438"/>
      <c r="R27" s="831"/>
      <c r="S27" s="831"/>
      <c r="T27" s="438"/>
      <c r="U27" s="438"/>
      <c r="V27" s="438"/>
      <c r="W27" s="438"/>
      <c r="X27" s="438"/>
      <c r="Y27" s="438"/>
      <c r="Z27" s="438"/>
      <c r="AA27" s="438"/>
      <c r="AB27" s="438"/>
      <c r="AC27" s="438"/>
      <c r="AD27" s="438"/>
      <c r="AE27" s="438"/>
      <c r="AF27" s="438"/>
      <c r="AG27" s="438"/>
      <c r="AH27" s="438"/>
      <c r="AI27" s="439"/>
    </row>
    <row r="28" spans="2:35">
      <c r="B28" s="2130" t="s">
        <v>785</v>
      </c>
      <c r="C28" s="828" t="s">
        <v>825</v>
      </c>
      <c r="D28" s="580" t="s">
        <v>943</v>
      </c>
      <c r="E28" s="580" t="s">
        <v>944</v>
      </c>
      <c r="F28" s="580" t="s">
        <v>880</v>
      </c>
      <c r="G28" s="580" t="s">
        <v>881</v>
      </c>
      <c r="H28" s="580" t="s">
        <v>882</v>
      </c>
      <c r="I28" s="580" t="s">
        <v>883</v>
      </c>
      <c r="J28" s="580" t="s">
        <v>884</v>
      </c>
      <c r="K28" s="580" t="s">
        <v>885</v>
      </c>
      <c r="L28" s="580" t="s">
        <v>886</v>
      </c>
      <c r="M28" s="580" t="s">
        <v>887</v>
      </c>
      <c r="N28" s="580" t="s">
        <v>888</v>
      </c>
      <c r="O28" s="580" t="s">
        <v>889</v>
      </c>
      <c r="P28" s="580" t="s">
        <v>945</v>
      </c>
      <c r="Q28" s="580" t="s">
        <v>921</v>
      </c>
      <c r="R28" s="580" t="s">
        <v>891</v>
      </c>
      <c r="S28" s="580" t="s">
        <v>892</v>
      </c>
      <c r="T28" s="580" t="s">
        <v>893</v>
      </c>
      <c r="U28" s="580" t="s">
        <v>894</v>
      </c>
      <c r="V28" s="580" t="s">
        <v>895</v>
      </c>
      <c r="W28" s="580" t="s">
        <v>896</v>
      </c>
      <c r="X28" s="580" t="s">
        <v>897</v>
      </c>
      <c r="Y28" s="580" t="s">
        <v>898</v>
      </c>
      <c r="Z28" s="580" t="s">
        <v>899</v>
      </c>
      <c r="AA28" s="580" t="s">
        <v>900</v>
      </c>
      <c r="AB28" s="580" t="s">
        <v>901</v>
      </c>
      <c r="AC28" s="580" t="s">
        <v>902</v>
      </c>
      <c r="AD28" s="580" t="s">
        <v>903</v>
      </c>
      <c r="AE28" s="580" t="s">
        <v>904</v>
      </c>
      <c r="AF28" s="580" t="s">
        <v>905</v>
      </c>
      <c r="AG28" s="580" t="s">
        <v>906</v>
      </c>
      <c r="AH28" s="630" t="s">
        <v>907</v>
      </c>
      <c r="AI28" s="439"/>
    </row>
    <row r="29" spans="2:35">
      <c r="B29" s="2131"/>
      <c r="C29" s="828" t="s">
        <v>282</v>
      </c>
      <c r="D29" s="441" t="s">
        <v>890</v>
      </c>
      <c r="E29" s="446" t="s">
        <v>834</v>
      </c>
      <c r="F29" s="446" t="s">
        <v>830</v>
      </c>
      <c r="G29" s="446" t="s">
        <v>831</v>
      </c>
      <c r="H29" s="446" t="s">
        <v>832</v>
      </c>
      <c r="I29" s="446" t="s">
        <v>314</v>
      </c>
      <c r="J29" s="446" t="s">
        <v>827</v>
      </c>
      <c r="K29" s="446" t="s">
        <v>828</v>
      </c>
      <c r="L29" s="446" t="s">
        <v>829</v>
      </c>
      <c r="M29" s="446" t="s">
        <v>830</v>
      </c>
      <c r="N29" s="446" t="s">
        <v>831</v>
      </c>
      <c r="O29" s="446" t="s">
        <v>832</v>
      </c>
      <c r="P29" s="446" t="s">
        <v>314</v>
      </c>
      <c r="Q29" s="446" t="s">
        <v>827</v>
      </c>
      <c r="R29" s="446" t="s">
        <v>828</v>
      </c>
      <c r="S29" s="446" t="s">
        <v>829</v>
      </c>
      <c r="T29" s="446" t="s">
        <v>830</v>
      </c>
      <c r="U29" s="446" t="s">
        <v>831</v>
      </c>
      <c r="V29" s="446" t="s">
        <v>832</v>
      </c>
      <c r="W29" s="446" t="s">
        <v>314</v>
      </c>
      <c r="X29" s="446" t="s">
        <v>827</v>
      </c>
      <c r="Y29" s="446" t="s">
        <v>828</v>
      </c>
      <c r="Z29" s="446" t="s">
        <v>829</v>
      </c>
      <c r="AA29" s="446" t="s">
        <v>830</v>
      </c>
      <c r="AB29" s="446" t="s">
        <v>831</v>
      </c>
      <c r="AC29" s="446" t="s">
        <v>832</v>
      </c>
      <c r="AD29" s="446" t="s">
        <v>314</v>
      </c>
      <c r="AE29" s="446" t="s">
        <v>827</v>
      </c>
      <c r="AF29" s="446" t="s">
        <v>828</v>
      </c>
      <c r="AG29" s="446" t="s">
        <v>829</v>
      </c>
      <c r="AH29" s="440" t="s">
        <v>830</v>
      </c>
      <c r="AI29" s="439"/>
    </row>
    <row r="30" spans="2:35" ht="13.5" customHeight="1">
      <c r="B30" s="2131"/>
      <c r="C30" s="2133" t="s">
        <v>385</v>
      </c>
      <c r="D30" s="2150" t="s">
        <v>946</v>
      </c>
      <c r="E30" s="2150" t="s">
        <v>946</v>
      </c>
      <c r="F30" s="2150" t="s">
        <v>960</v>
      </c>
      <c r="G30" s="2152"/>
      <c r="H30" s="2152"/>
      <c r="I30" s="2180" t="s">
        <v>643</v>
      </c>
      <c r="J30" s="2180" t="s">
        <v>643</v>
      </c>
      <c r="K30" s="2180" t="s">
        <v>643</v>
      </c>
      <c r="L30" s="2180" t="s">
        <v>643</v>
      </c>
      <c r="M30" s="2140" t="s">
        <v>982</v>
      </c>
      <c r="N30" s="2140"/>
      <c r="O30" s="2140"/>
      <c r="P30" s="2140" t="s">
        <v>316</v>
      </c>
      <c r="Q30" s="2140" t="s">
        <v>316</v>
      </c>
      <c r="R30" s="2140" t="s">
        <v>645</v>
      </c>
      <c r="S30" s="2140" t="s">
        <v>645</v>
      </c>
      <c r="T30" s="2140" t="s">
        <v>645</v>
      </c>
      <c r="U30" s="2140"/>
      <c r="V30" s="2140"/>
      <c r="W30" s="2140" t="s">
        <v>645</v>
      </c>
      <c r="X30" s="2140" t="s">
        <v>646</v>
      </c>
      <c r="Y30" s="2140" t="s">
        <v>646</v>
      </c>
      <c r="Z30" s="2140" t="s">
        <v>646</v>
      </c>
      <c r="AA30" s="2140" t="s">
        <v>646</v>
      </c>
      <c r="AB30" s="2140"/>
      <c r="AC30" s="2140"/>
      <c r="AD30" s="2140" t="s">
        <v>647</v>
      </c>
      <c r="AE30" s="2140" t="s">
        <v>647</v>
      </c>
      <c r="AF30" s="2140" t="s">
        <v>647</v>
      </c>
      <c r="AG30" s="2154" t="s">
        <v>647</v>
      </c>
      <c r="AH30" s="2154" t="s">
        <v>647</v>
      </c>
      <c r="AI30" s="439"/>
    </row>
    <row r="31" spans="2:35">
      <c r="B31" s="2131"/>
      <c r="C31" s="2134"/>
      <c r="D31" s="2151"/>
      <c r="E31" s="2151"/>
      <c r="F31" s="2151"/>
      <c r="G31" s="2141"/>
      <c r="H31" s="2141"/>
      <c r="I31" s="2181"/>
      <c r="J31" s="2181"/>
      <c r="K31" s="2181"/>
      <c r="L31" s="2181"/>
      <c r="M31" s="2141"/>
      <c r="N31" s="2141"/>
      <c r="O31" s="2141"/>
      <c r="P31" s="2141"/>
      <c r="Q31" s="2141"/>
      <c r="R31" s="2141"/>
      <c r="S31" s="2141"/>
      <c r="T31" s="2141"/>
      <c r="U31" s="2141"/>
      <c r="V31" s="2141"/>
      <c r="W31" s="2141"/>
      <c r="X31" s="2141"/>
      <c r="Y31" s="2141"/>
      <c r="Z31" s="2141"/>
      <c r="AA31" s="2141"/>
      <c r="AB31" s="2141"/>
      <c r="AC31" s="2141"/>
      <c r="AD31" s="2141"/>
      <c r="AE31" s="2141"/>
      <c r="AF31" s="2141"/>
      <c r="AG31" s="2155"/>
      <c r="AH31" s="2155"/>
      <c r="AI31" s="439"/>
    </row>
    <row r="32" spans="2:35">
      <c r="B32" s="2131"/>
      <c r="C32" s="2134"/>
      <c r="D32" s="2151"/>
      <c r="E32" s="2151"/>
      <c r="F32" s="2151"/>
      <c r="G32" s="2141"/>
      <c r="H32" s="2141"/>
      <c r="I32" s="2181"/>
      <c r="J32" s="2181"/>
      <c r="K32" s="2181"/>
      <c r="L32" s="2181"/>
      <c r="M32" s="2141"/>
      <c r="N32" s="2141"/>
      <c r="O32" s="2141"/>
      <c r="P32" s="2141"/>
      <c r="Q32" s="2141"/>
      <c r="R32" s="2141"/>
      <c r="S32" s="2141"/>
      <c r="T32" s="2141"/>
      <c r="U32" s="2141"/>
      <c r="V32" s="2141"/>
      <c r="W32" s="2141"/>
      <c r="X32" s="2141"/>
      <c r="Y32" s="2141"/>
      <c r="Z32" s="2141"/>
      <c r="AA32" s="2141"/>
      <c r="AB32" s="2141"/>
      <c r="AC32" s="2141"/>
      <c r="AD32" s="2141"/>
      <c r="AE32" s="2141"/>
      <c r="AF32" s="2141"/>
      <c r="AG32" s="2155"/>
      <c r="AH32" s="2155"/>
      <c r="AI32" s="439"/>
    </row>
    <row r="33" spans="2:35">
      <c r="B33" s="2131"/>
      <c r="C33" s="2134"/>
      <c r="D33" s="2151"/>
      <c r="E33" s="2151"/>
      <c r="F33" s="2151"/>
      <c r="G33" s="2141"/>
      <c r="H33" s="2141"/>
      <c r="I33" s="2181"/>
      <c r="J33" s="2181"/>
      <c r="K33" s="2181"/>
      <c r="L33" s="2181"/>
      <c r="M33" s="2141"/>
      <c r="N33" s="2141"/>
      <c r="O33" s="2141"/>
      <c r="P33" s="2141"/>
      <c r="Q33" s="2141"/>
      <c r="R33" s="2141"/>
      <c r="S33" s="2141"/>
      <c r="T33" s="2141"/>
      <c r="U33" s="2141"/>
      <c r="V33" s="2141"/>
      <c r="W33" s="2141"/>
      <c r="X33" s="2141"/>
      <c r="Y33" s="2141"/>
      <c r="Z33" s="2141"/>
      <c r="AA33" s="2141"/>
      <c r="AB33" s="2141"/>
      <c r="AC33" s="2141"/>
      <c r="AD33" s="2141"/>
      <c r="AE33" s="2141"/>
      <c r="AF33" s="2141"/>
      <c r="AG33" s="2155"/>
      <c r="AH33" s="2155"/>
      <c r="AI33" s="439"/>
    </row>
    <row r="34" spans="2:35">
      <c r="B34" s="2131"/>
      <c r="C34" s="2134"/>
      <c r="D34" s="2151"/>
      <c r="E34" s="2151"/>
      <c r="F34" s="2151"/>
      <c r="G34" s="2141"/>
      <c r="H34" s="2141"/>
      <c r="I34" s="2181"/>
      <c r="J34" s="2181"/>
      <c r="K34" s="2181"/>
      <c r="L34" s="2181"/>
      <c r="M34" s="2141"/>
      <c r="N34" s="2141"/>
      <c r="O34" s="2141"/>
      <c r="P34" s="2141"/>
      <c r="Q34" s="2141"/>
      <c r="R34" s="2141"/>
      <c r="S34" s="2141"/>
      <c r="T34" s="2141"/>
      <c r="U34" s="2141"/>
      <c r="V34" s="2141"/>
      <c r="W34" s="2141"/>
      <c r="X34" s="2141"/>
      <c r="Y34" s="2141"/>
      <c r="Z34" s="2141"/>
      <c r="AA34" s="2141"/>
      <c r="AB34" s="2141"/>
      <c r="AC34" s="2141"/>
      <c r="AD34" s="2141"/>
      <c r="AE34" s="2141"/>
      <c r="AF34" s="2141"/>
      <c r="AG34" s="2155"/>
      <c r="AH34" s="2155"/>
      <c r="AI34" s="439"/>
    </row>
    <row r="35" spans="2:35">
      <c r="B35" s="2131"/>
      <c r="C35" s="2134"/>
      <c r="D35" s="2151"/>
      <c r="E35" s="2151"/>
      <c r="F35" s="2151"/>
      <c r="G35" s="2141"/>
      <c r="H35" s="2141"/>
      <c r="I35" s="2181"/>
      <c r="J35" s="2181"/>
      <c r="K35" s="2181"/>
      <c r="L35" s="2181"/>
      <c r="M35" s="2141"/>
      <c r="N35" s="2141"/>
      <c r="O35" s="2141"/>
      <c r="P35" s="2141"/>
      <c r="Q35" s="2141"/>
      <c r="R35" s="2141"/>
      <c r="S35" s="2141"/>
      <c r="T35" s="2141"/>
      <c r="U35" s="2141"/>
      <c r="V35" s="2141"/>
      <c r="W35" s="2141"/>
      <c r="X35" s="2141"/>
      <c r="Y35" s="2141"/>
      <c r="Z35" s="2141"/>
      <c r="AA35" s="2141"/>
      <c r="AB35" s="2141"/>
      <c r="AC35" s="2141"/>
      <c r="AD35" s="2141"/>
      <c r="AE35" s="2141"/>
      <c r="AF35" s="2141"/>
      <c r="AG35" s="2155"/>
      <c r="AH35" s="2155"/>
      <c r="AI35" s="439"/>
    </row>
    <row r="36" spans="2:35">
      <c r="B36" s="2131"/>
      <c r="C36" s="2134"/>
      <c r="D36" s="2151"/>
      <c r="E36" s="2151"/>
      <c r="F36" s="2151"/>
      <c r="G36" s="2141"/>
      <c r="H36" s="2141"/>
      <c r="I36" s="2181"/>
      <c r="J36" s="2181"/>
      <c r="K36" s="2181"/>
      <c r="L36" s="2181"/>
      <c r="M36" s="2141"/>
      <c r="N36" s="2141"/>
      <c r="O36" s="2141"/>
      <c r="P36" s="2141"/>
      <c r="Q36" s="2141"/>
      <c r="R36" s="2141"/>
      <c r="S36" s="2141"/>
      <c r="T36" s="2141"/>
      <c r="U36" s="2141"/>
      <c r="V36" s="2141"/>
      <c r="W36" s="2141"/>
      <c r="X36" s="2141"/>
      <c r="Y36" s="2141"/>
      <c r="Z36" s="2141"/>
      <c r="AA36" s="2141"/>
      <c r="AB36" s="2141"/>
      <c r="AC36" s="2141"/>
      <c r="AD36" s="2141"/>
      <c r="AE36" s="2141"/>
      <c r="AF36" s="2141"/>
      <c r="AG36" s="2155"/>
      <c r="AH36" s="2155"/>
      <c r="AI36" s="439"/>
    </row>
    <row r="37" spans="2:35">
      <c r="B37" s="2131"/>
      <c r="C37" s="2134"/>
      <c r="D37" s="2151"/>
      <c r="E37" s="2151"/>
      <c r="F37" s="2151"/>
      <c r="G37" s="2141"/>
      <c r="H37" s="2141"/>
      <c r="I37" s="2181"/>
      <c r="J37" s="2181"/>
      <c r="K37" s="2181"/>
      <c r="L37" s="2181"/>
      <c r="M37" s="2141"/>
      <c r="N37" s="2141"/>
      <c r="O37" s="2141"/>
      <c r="P37" s="2141"/>
      <c r="Q37" s="2141"/>
      <c r="R37" s="2141"/>
      <c r="S37" s="2141"/>
      <c r="T37" s="2141"/>
      <c r="U37" s="2141"/>
      <c r="V37" s="2141"/>
      <c r="W37" s="2141"/>
      <c r="X37" s="2141"/>
      <c r="Y37" s="2141"/>
      <c r="Z37" s="2141"/>
      <c r="AA37" s="2141"/>
      <c r="AB37" s="2141"/>
      <c r="AC37" s="2141"/>
      <c r="AD37" s="2141"/>
      <c r="AE37" s="2141"/>
      <c r="AF37" s="2141"/>
      <c r="AG37" s="2155"/>
      <c r="AH37" s="2155"/>
      <c r="AI37" s="439"/>
    </row>
    <row r="38" spans="2:35">
      <c r="B38" s="2131"/>
      <c r="C38" s="2134"/>
      <c r="D38" s="2151"/>
      <c r="E38" s="2151"/>
      <c r="F38" s="2151"/>
      <c r="G38" s="2141"/>
      <c r="H38" s="2141"/>
      <c r="I38" s="2181"/>
      <c r="J38" s="2181"/>
      <c r="K38" s="2181"/>
      <c r="L38" s="2181"/>
      <c r="M38" s="2141"/>
      <c r="N38" s="2141"/>
      <c r="O38" s="2141"/>
      <c r="P38" s="2141"/>
      <c r="Q38" s="2141"/>
      <c r="R38" s="2141"/>
      <c r="S38" s="2141"/>
      <c r="T38" s="2141"/>
      <c r="U38" s="2141"/>
      <c r="V38" s="2141"/>
      <c r="W38" s="2141"/>
      <c r="X38" s="2141"/>
      <c r="Y38" s="2141"/>
      <c r="Z38" s="2141"/>
      <c r="AA38" s="2141"/>
      <c r="AB38" s="2141"/>
      <c r="AC38" s="2141"/>
      <c r="AD38" s="2141"/>
      <c r="AE38" s="2141"/>
      <c r="AF38" s="2141"/>
      <c r="AG38" s="2155"/>
      <c r="AH38" s="2155"/>
      <c r="AI38" s="439"/>
    </row>
    <row r="39" spans="2:35">
      <c r="B39" s="2131"/>
      <c r="C39" s="2134"/>
      <c r="D39" s="2151"/>
      <c r="E39" s="2151"/>
      <c r="F39" s="2151"/>
      <c r="G39" s="2141"/>
      <c r="H39" s="2141"/>
      <c r="I39" s="2181"/>
      <c r="J39" s="2181"/>
      <c r="K39" s="2181"/>
      <c r="L39" s="2181"/>
      <c r="M39" s="2141"/>
      <c r="N39" s="2141"/>
      <c r="O39" s="2141"/>
      <c r="P39" s="2141"/>
      <c r="Q39" s="2141"/>
      <c r="R39" s="2141"/>
      <c r="S39" s="2141"/>
      <c r="T39" s="2141"/>
      <c r="U39" s="2141"/>
      <c r="V39" s="2141"/>
      <c r="W39" s="2141"/>
      <c r="X39" s="2141"/>
      <c r="Y39" s="2141"/>
      <c r="Z39" s="2141"/>
      <c r="AA39" s="2141"/>
      <c r="AB39" s="2141"/>
      <c r="AC39" s="2141"/>
      <c r="AD39" s="2141"/>
      <c r="AE39" s="2141"/>
      <c r="AF39" s="2141"/>
      <c r="AG39" s="2155"/>
      <c r="AH39" s="2155"/>
      <c r="AI39" s="439"/>
    </row>
    <row r="40" spans="2:35">
      <c r="B40" s="2131"/>
      <c r="C40" s="2135"/>
      <c r="D40" s="2151"/>
      <c r="E40" s="2151"/>
      <c r="F40" s="2151"/>
      <c r="G40" s="2141"/>
      <c r="H40" s="2141"/>
      <c r="I40" s="2181"/>
      <c r="J40" s="2181"/>
      <c r="K40" s="2181"/>
      <c r="L40" s="2181"/>
      <c r="M40" s="2141"/>
      <c r="N40" s="2141"/>
      <c r="O40" s="2141"/>
      <c r="P40" s="2141"/>
      <c r="Q40" s="2141"/>
      <c r="R40" s="2141"/>
      <c r="S40" s="2141"/>
      <c r="T40" s="2141"/>
      <c r="U40" s="2141"/>
      <c r="V40" s="2141"/>
      <c r="W40" s="2141"/>
      <c r="X40" s="2141"/>
      <c r="Y40" s="2141"/>
      <c r="Z40" s="2141"/>
      <c r="AA40" s="2141"/>
      <c r="AB40" s="2141"/>
      <c r="AC40" s="2141"/>
      <c r="AD40" s="2141"/>
      <c r="AE40" s="2141"/>
      <c r="AF40" s="2141"/>
      <c r="AG40" s="2155"/>
      <c r="AH40" s="2155"/>
      <c r="AI40" s="439"/>
    </row>
    <row r="41" spans="2:35">
      <c r="B41" s="2131"/>
      <c r="C41" s="871" t="s">
        <v>1162</v>
      </c>
      <c r="D41" s="837"/>
      <c r="E41" s="838"/>
      <c r="F41" s="838"/>
      <c r="G41" s="835"/>
      <c r="H41" s="835"/>
      <c r="I41" s="839" t="s">
        <v>939</v>
      </c>
      <c r="J41" s="839" t="s">
        <v>939</v>
      </c>
      <c r="K41" s="839" t="s">
        <v>939</v>
      </c>
      <c r="L41" s="839" t="s">
        <v>939</v>
      </c>
      <c r="M41" s="835"/>
      <c r="N41" s="835"/>
      <c r="O41" s="835"/>
      <c r="P41" s="835"/>
      <c r="Q41" s="835"/>
      <c r="R41" s="835"/>
      <c r="S41" s="835"/>
      <c r="T41" s="835"/>
      <c r="U41" s="835"/>
      <c r="V41" s="835"/>
      <c r="W41" s="835"/>
      <c r="X41" s="835"/>
      <c r="Y41" s="835"/>
      <c r="Z41" s="835"/>
      <c r="AA41" s="835"/>
      <c r="AB41" s="835"/>
      <c r="AC41" s="835"/>
      <c r="AD41" s="835"/>
      <c r="AE41" s="835"/>
      <c r="AF41" s="835"/>
      <c r="AG41" s="840"/>
      <c r="AH41" s="840"/>
      <c r="AI41" s="439">
        <v>4</v>
      </c>
    </row>
    <row r="42" spans="2:35">
      <c r="B42" s="2131"/>
      <c r="C42" s="577" t="s">
        <v>287</v>
      </c>
      <c r="D42" s="447"/>
      <c r="E42" s="448" t="s">
        <v>939</v>
      </c>
      <c r="F42" s="448"/>
      <c r="G42" s="448"/>
      <c r="H42" s="448"/>
      <c r="I42" s="446"/>
      <c r="J42" s="446"/>
      <c r="K42" s="448"/>
      <c r="L42" s="448"/>
      <c r="M42" s="448"/>
      <c r="N42" s="448"/>
      <c r="O42" s="448"/>
      <c r="P42" s="446"/>
      <c r="Q42" s="448"/>
      <c r="R42" s="448"/>
      <c r="S42" s="830"/>
      <c r="T42" s="830"/>
      <c r="U42" s="830"/>
      <c r="V42" s="446"/>
      <c r="W42" s="446"/>
      <c r="X42" s="448"/>
      <c r="Y42" s="448"/>
      <c r="Z42" s="448"/>
      <c r="AA42" s="448"/>
      <c r="AB42" s="448"/>
      <c r="AC42" s="448"/>
      <c r="AD42" s="448"/>
      <c r="AE42" s="448" t="s">
        <v>939</v>
      </c>
      <c r="AF42" s="448"/>
      <c r="AG42" s="449"/>
      <c r="AH42" s="449"/>
      <c r="AI42" s="443"/>
    </row>
    <row r="43" spans="2:35" ht="18.75" thickBot="1">
      <c r="B43" s="2131"/>
      <c r="C43" s="2075" t="s">
        <v>423</v>
      </c>
      <c r="D43" s="2156" t="s">
        <v>941</v>
      </c>
      <c r="E43" s="2146" t="s">
        <v>941</v>
      </c>
      <c r="F43" s="2146"/>
      <c r="G43" s="2146"/>
      <c r="H43" s="2158"/>
      <c r="I43" s="2146" t="s">
        <v>941</v>
      </c>
      <c r="J43" s="2146" t="s">
        <v>941</v>
      </c>
      <c r="K43" s="2146" t="s">
        <v>941</v>
      </c>
      <c r="L43" s="2146" t="s">
        <v>941</v>
      </c>
      <c r="M43" s="2146"/>
      <c r="N43" s="2146"/>
      <c r="O43" s="2146"/>
      <c r="P43" s="2146" t="s">
        <v>941</v>
      </c>
      <c r="Q43" s="2146" t="s">
        <v>941</v>
      </c>
      <c r="R43" s="2146" t="s">
        <v>941</v>
      </c>
      <c r="S43" s="2146" t="s">
        <v>941</v>
      </c>
      <c r="T43" s="2146" t="s">
        <v>941</v>
      </c>
      <c r="U43" s="2146"/>
      <c r="V43" s="2146"/>
      <c r="W43" s="2146" t="s">
        <v>941</v>
      </c>
      <c r="X43" s="2146" t="s">
        <v>941</v>
      </c>
      <c r="Y43" s="2146" t="s">
        <v>941</v>
      </c>
      <c r="Z43" s="2146" t="s">
        <v>941</v>
      </c>
      <c r="AA43" s="2146" t="s">
        <v>941</v>
      </c>
      <c r="AB43" s="2146"/>
      <c r="AC43" s="2146"/>
      <c r="AD43" s="2146" t="s">
        <v>941</v>
      </c>
      <c r="AE43" s="2146" t="s">
        <v>941</v>
      </c>
      <c r="AF43" s="2146" t="s">
        <v>941</v>
      </c>
      <c r="AG43" s="2148" t="s">
        <v>941</v>
      </c>
      <c r="AH43" s="2148" t="s">
        <v>941</v>
      </c>
      <c r="AI43" s="559" t="s">
        <v>787</v>
      </c>
    </row>
    <row r="44" spans="2:35" ht="14.25" thickBot="1">
      <c r="B44" s="2132"/>
      <c r="C44" s="2077"/>
      <c r="D44" s="2157"/>
      <c r="E44" s="2147"/>
      <c r="F44" s="2147"/>
      <c r="G44" s="2147"/>
      <c r="H44" s="2159"/>
      <c r="I44" s="2147"/>
      <c r="J44" s="2147"/>
      <c r="K44" s="2147"/>
      <c r="L44" s="2147"/>
      <c r="M44" s="2147"/>
      <c r="N44" s="2147"/>
      <c r="O44" s="2147"/>
      <c r="P44" s="2147"/>
      <c r="Q44" s="2147"/>
      <c r="R44" s="2147"/>
      <c r="S44" s="2147"/>
      <c r="T44" s="2147"/>
      <c r="U44" s="2147"/>
      <c r="V44" s="2147"/>
      <c r="W44" s="2147"/>
      <c r="X44" s="2147"/>
      <c r="Y44" s="2147"/>
      <c r="Z44" s="2147"/>
      <c r="AA44" s="2147"/>
      <c r="AB44" s="2147"/>
      <c r="AC44" s="2147"/>
      <c r="AD44" s="2147"/>
      <c r="AE44" s="2147"/>
      <c r="AF44" s="2147"/>
      <c r="AG44" s="2160"/>
      <c r="AH44" s="2160"/>
      <c r="AI44" s="583" t="s">
        <v>942</v>
      </c>
    </row>
    <row r="45" spans="2:35">
      <c r="B45" s="437"/>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c r="AF45" s="438"/>
      <c r="AG45" s="438"/>
      <c r="AH45" s="438"/>
      <c r="AI45" s="439"/>
    </row>
    <row r="46" spans="2:35">
      <c r="B46" s="2130" t="s">
        <v>786</v>
      </c>
      <c r="C46" s="828" t="s">
        <v>825</v>
      </c>
      <c r="D46" s="582" t="s">
        <v>948</v>
      </c>
      <c r="E46" s="581" t="s">
        <v>949</v>
      </c>
      <c r="F46" s="581" t="s">
        <v>908</v>
      </c>
      <c r="G46" s="581" t="s">
        <v>909</v>
      </c>
      <c r="H46" s="581" t="s">
        <v>910</v>
      </c>
      <c r="I46" s="581" t="s">
        <v>911</v>
      </c>
      <c r="J46" s="581" t="s">
        <v>912</v>
      </c>
      <c r="K46" s="581" t="s">
        <v>913</v>
      </c>
      <c r="L46" s="581" t="s">
        <v>914</v>
      </c>
      <c r="M46" s="581" t="s">
        <v>915</v>
      </c>
      <c r="N46" s="581" t="s">
        <v>916</v>
      </c>
      <c r="O46" s="581" t="s">
        <v>950</v>
      </c>
      <c r="P46" s="581" t="s">
        <v>922</v>
      </c>
      <c r="Q46" s="581" t="s">
        <v>836</v>
      </c>
      <c r="R46" s="581" t="s">
        <v>837</v>
      </c>
      <c r="S46" s="581" t="s">
        <v>838</v>
      </c>
      <c r="T46" s="581" t="s">
        <v>839</v>
      </c>
      <c r="U46" s="581" t="s">
        <v>840</v>
      </c>
      <c r="V46" s="581" t="s">
        <v>841</v>
      </c>
      <c r="W46" s="581" t="s">
        <v>842</v>
      </c>
      <c r="X46" s="581" t="s">
        <v>843</v>
      </c>
      <c r="Y46" s="581" t="s">
        <v>844</v>
      </c>
      <c r="Z46" s="581" t="s">
        <v>845</v>
      </c>
      <c r="AA46" s="581" t="s">
        <v>846</v>
      </c>
      <c r="AB46" s="581" t="s">
        <v>847</v>
      </c>
      <c r="AC46" s="581" t="s">
        <v>848</v>
      </c>
      <c r="AD46" s="581" t="s">
        <v>849</v>
      </c>
      <c r="AE46" s="581" t="s">
        <v>850</v>
      </c>
      <c r="AF46" s="581" t="s">
        <v>851</v>
      </c>
      <c r="AG46" s="581" t="s">
        <v>852</v>
      </c>
      <c r="AH46" s="587"/>
      <c r="AI46" s="439"/>
    </row>
    <row r="47" spans="2:35">
      <c r="B47" s="2131"/>
      <c r="C47" s="828" t="s">
        <v>282</v>
      </c>
      <c r="D47" s="578" t="s">
        <v>853</v>
      </c>
      <c r="E47" s="446" t="s">
        <v>203</v>
      </c>
      <c r="F47" s="446" t="s">
        <v>314</v>
      </c>
      <c r="G47" s="446" t="s">
        <v>827</v>
      </c>
      <c r="H47" s="446" t="s">
        <v>828</v>
      </c>
      <c r="I47" s="446" t="s">
        <v>829</v>
      </c>
      <c r="J47" s="446" t="s">
        <v>830</v>
      </c>
      <c r="K47" s="446" t="s">
        <v>831</v>
      </c>
      <c r="L47" s="446" t="s">
        <v>832</v>
      </c>
      <c r="M47" s="446" t="s">
        <v>314</v>
      </c>
      <c r="N47" s="446" t="s">
        <v>827</v>
      </c>
      <c r="O47" s="446" t="s">
        <v>828</v>
      </c>
      <c r="P47" s="446" t="s">
        <v>829</v>
      </c>
      <c r="Q47" s="446" t="s">
        <v>830</v>
      </c>
      <c r="R47" s="446" t="s">
        <v>831</v>
      </c>
      <c r="S47" s="446" t="s">
        <v>832</v>
      </c>
      <c r="T47" s="446" t="s">
        <v>314</v>
      </c>
      <c r="U47" s="446" t="s">
        <v>827</v>
      </c>
      <c r="V47" s="446" t="s">
        <v>828</v>
      </c>
      <c r="W47" s="446" t="s">
        <v>829</v>
      </c>
      <c r="X47" s="446" t="s">
        <v>830</v>
      </c>
      <c r="Y47" s="446" t="s">
        <v>831</v>
      </c>
      <c r="Z47" s="446" t="s">
        <v>832</v>
      </c>
      <c r="AA47" s="446" t="s">
        <v>314</v>
      </c>
      <c r="AB47" s="446" t="s">
        <v>827</v>
      </c>
      <c r="AC47" s="446" t="s">
        <v>828</v>
      </c>
      <c r="AD47" s="446" t="s">
        <v>829</v>
      </c>
      <c r="AE47" s="446" t="s">
        <v>830</v>
      </c>
      <c r="AF47" s="446" t="s">
        <v>831</v>
      </c>
      <c r="AG47" s="446" t="s">
        <v>832</v>
      </c>
      <c r="AH47" s="440"/>
      <c r="AI47" s="439"/>
    </row>
    <row r="48" spans="2:35" ht="13.5" customHeight="1">
      <c r="B48" s="2131"/>
      <c r="C48" s="2133" t="s">
        <v>385</v>
      </c>
      <c r="D48" s="2161"/>
      <c r="E48" s="2140"/>
      <c r="F48" s="2140" t="s">
        <v>647</v>
      </c>
      <c r="G48" s="2140" t="s">
        <v>648</v>
      </c>
      <c r="H48" s="2140" t="s">
        <v>315</v>
      </c>
      <c r="I48" s="2140" t="s">
        <v>961</v>
      </c>
      <c r="J48" s="2140" t="s">
        <v>652</v>
      </c>
      <c r="K48" s="2140"/>
      <c r="L48" s="2140"/>
      <c r="M48" s="2138" t="s">
        <v>643</v>
      </c>
      <c r="N48" s="2138" t="s">
        <v>643</v>
      </c>
      <c r="O48" s="2138" t="s">
        <v>643</v>
      </c>
      <c r="P48" s="2138" t="s">
        <v>643</v>
      </c>
      <c r="Q48" s="2138" t="s">
        <v>643</v>
      </c>
      <c r="R48" s="2140"/>
      <c r="S48" s="2140"/>
      <c r="T48" s="2140" t="s">
        <v>649</v>
      </c>
      <c r="U48" s="2140" t="s">
        <v>649</v>
      </c>
      <c r="V48" s="2140" t="s">
        <v>649</v>
      </c>
      <c r="W48" s="2140" t="s">
        <v>649</v>
      </c>
      <c r="X48" s="2140" t="s">
        <v>650</v>
      </c>
      <c r="Y48" s="2140"/>
      <c r="Z48" s="2140"/>
      <c r="AA48" s="2140" t="s">
        <v>651</v>
      </c>
      <c r="AB48" s="2140" t="s">
        <v>651</v>
      </c>
      <c r="AC48" s="2140" t="s">
        <v>919</v>
      </c>
      <c r="AD48" s="2140" t="s">
        <v>989</v>
      </c>
      <c r="AE48" s="2140" t="s">
        <v>783</v>
      </c>
      <c r="AF48" s="2140"/>
      <c r="AG48" s="2142"/>
      <c r="AH48" s="2142"/>
      <c r="AI48" s="439"/>
    </row>
    <row r="49" spans="2:35">
      <c r="B49" s="2131"/>
      <c r="C49" s="2134"/>
      <c r="D49" s="2162"/>
      <c r="E49" s="2141"/>
      <c r="F49" s="2141"/>
      <c r="G49" s="2141"/>
      <c r="H49" s="2163"/>
      <c r="I49" s="2163"/>
      <c r="J49" s="2141"/>
      <c r="K49" s="2163"/>
      <c r="L49" s="2163"/>
      <c r="M49" s="2182"/>
      <c r="N49" s="2182"/>
      <c r="O49" s="2182"/>
      <c r="P49" s="2182"/>
      <c r="Q49" s="2182"/>
      <c r="R49" s="2141"/>
      <c r="S49" s="2141"/>
      <c r="T49" s="2141"/>
      <c r="U49" s="2141"/>
      <c r="V49" s="2141"/>
      <c r="W49" s="2141"/>
      <c r="X49" s="2141"/>
      <c r="Y49" s="2141"/>
      <c r="Z49" s="2141"/>
      <c r="AA49" s="2141"/>
      <c r="AB49" s="2141"/>
      <c r="AC49" s="2141"/>
      <c r="AD49" s="2141"/>
      <c r="AE49" s="2141"/>
      <c r="AF49" s="2141"/>
      <c r="AG49" s="2143"/>
      <c r="AH49" s="2143"/>
      <c r="AI49" s="439"/>
    </row>
    <row r="50" spans="2:35">
      <c r="B50" s="2131"/>
      <c r="C50" s="2134"/>
      <c r="D50" s="2162"/>
      <c r="E50" s="2141"/>
      <c r="F50" s="2141"/>
      <c r="G50" s="2141"/>
      <c r="H50" s="2163"/>
      <c r="I50" s="2163"/>
      <c r="J50" s="2141"/>
      <c r="K50" s="2163"/>
      <c r="L50" s="2163"/>
      <c r="M50" s="2182"/>
      <c r="N50" s="2182"/>
      <c r="O50" s="2182"/>
      <c r="P50" s="2182"/>
      <c r="Q50" s="2182"/>
      <c r="R50" s="2141"/>
      <c r="S50" s="2141"/>
      <c r="T50" s="2141"/>
      <c r="U50" s="2141"/>
      <c r="V50" s="2141"/>
      <c r="W50" s="2141"/>
      <c r="X50" s="2141"/>
      <c r="Y50" s="2141"/>
      <c r="Z50" s="2141"/>
      <c r="AA50" s="2141"/>
      <c r="AB50" s="2141"/>
      <c r="AC50" s="2141"/>
      <c r="AD50" s="2141"/>
      <c r="AE50" s="2141"/>
      <c r="AF50" s="2141"/>
      <c r="AG50" s="2143"/>
      <c r="AH50" s="2143"/>
      <c r="AI50" s="439"/>
    </row>
    <row r="51" spans="2:35">
      <c r="B51" s="2131"/>
      <c r="C51" s="2134"/>
      <c r="D51" s="2162"/>
      <c r="E51" s="2141"/>
      <c r="F51" s="2141"/>
      <c r="G51" s="2141"/>
      <c r="H51" s="2163"/>
      <c r="I51" s="2163"/>
      <c r="J51" s="2141"/>
      <c r="K51" s="2163"/>
      <c r="L51" s="2163"/>
      <c r="M51" s="2182"/>
      <c r="N51" s="2182"/>
      <c r="O51" s="2182"/>
      <c r="P51" s="2182"/>
      <c r="Q51" s="2182"/>
      <c r="R51" s="2141"/>
      <c r="S51" s="2141"/>
      <c r="T51" s="2141"/>
      <c r="U51" s="2141"/>
      <c r="V51" s="2141"/>
      <c r="W51" s="2141"/>
      <c r="X51" s="2141"/>
      <c r="Y51" s="2141"/>
      <c r="Z51" s="2141"/>
      <c r="AA51" s="2141"/>
      <c r="AB51" s="2141"/>
      <c r="AC51" s="2141"/>
      <c r="AD51" s="2141"/>
      <c r="AE51" s="2141"/>
      <c r="AF51" s="2141"/>
      <c r="AG51" s="2143"/>
      <c r="AH51" s="2143"/>
      <c r="AI51" s="439"/>
    </row>
    <row r="52" spans="2:35">
      <c r="B52" s="2131"/>
      <c r="C52" s="2134"/>
      <c r="D52" s="2162"/>
      <c r="E52" s="2141"/>
      <c r="F52" s="2141"/>
      <c r="G52" s="2141"/>
      <c r="H52" s="2163"/>
      <c r="I52" s="2163"/>
      <c r="J52" s="2141"/>
      <c r="K52" s="2163"/>
      <c r="L52" s="2163"/>
      <c r="M52" s="2182"/>
      <c r="N52" s="2182"/>
      <c r="O52" s="2182"/>
      <c r="P52" s="2182"/>
      <c r="Q52" s="2182"/>
      <c r="R52" s="2141"/>
      <c r="S52" s="2141"/>
      <c r="T52" s="2141"/>
      <c r="U52" s="2141"/>
      <c r="V52" s="2141"/>
      <c r="W52" s="2141"/>
      <c r="X52" s="2141"/>
      <c r="Y52" s="2141"/>
      <c r="Z52" s="2141"/>
      <c r="AA52" s="2141"/>
      <c r="AB52" s="2141"/>
      <c r="AC52" s="2141"/>
      <c r="AD52" s="2141"/>
      <c r="AE52" s="2141"/>
      <c r="AF52" s="2141"/>
      <c r="AG52" s="2143"/>
      <c r="AH52" s="2143"/>
      <c r="AI52" s="439"/>
    </row>
    <row r="53" spans="2:35">
      <c r="B53" s="2131"/>
      <c r="C53" s="2134"/>
      <c r="D53" s="2162"/>
      <c r="E53" s="2141"/>
      <c r="F53" s="2141"/>
      <c r="G53" s="2141"/>
      <c r="H53" s="2163"/>
      <c r="I53" s="2163"/>
      <c r="J53" s="2141"/>
      <c r="K53" s="2163"/>
      <c r="L53" s="2163"/>
      <c r="M53" s="2182"/>
      <c r="N53" s="2182"/>
      <c r="O53" s="2182"/>
      <c r="P53" s="2182"/>
      <c r="Q53" s="2182"/>
      <c r="R53" s="2141"/>
      <c r="S53" s="2141"/>
      <c r="T53" s="2141"/>
      <c r="U53" s="2141"/>
      <c r="V53" s="2141"/>
      <c r="W53" s="2141"/>
      <c r="X53" s="2141"/>
      <c r="Y53" s="2141"/>
      <c r="Z53" s="2141"/>
      <c r="AA53" s="2141"/>
      <c r="AB53" s="2141"/>
      <c r="AC53" s="2141"/>
      <c r="AD53" s="2141"/>
      <c r="AE53" s="2141"/>
      <c r="AF53" s="2141"/>
      <c r="AG53" s="2143"/>
      <c r="AH53" s="2143"/>
      <c r="AI53" s="439"/>
    </row>
    <row r="54" spans="2:35">
      <c r="B54" s="2131"/>
      <c r="C54" s="2134"/>
      <c r="D54" s="2162"/>
      <c r="E54" s="2141"/>
      <c r="F54" s="2141"/>
      <c r="G54" s="2141"/>
      <c r="H54" s="2163"/>
      <c r="I54" s="2163"/>
      <c r="J54" s="2141"/>
      <c r="K54" s="2163"/>
      <c r="L54" s="2163"/>
      <c r="M54" s="2182"/>
      <c r="N54" s="2182"/>
      <c r="O54" s="2182"/>
      <c r="P54" s="2182"/>
      <c r="Q54" s="2182"/>
      <c r="R54" s="2141"/>
      <c r="S54" s="2141"/>
      <c r="T54" s="2141"/>
      <c r="U54" s="2141"/>
      <c r="V54" s="2141"/>
      <c r="W54" s="2141"/>
      <c r="X54" s="2141"/>
      <c r="Y54" s="2141"/>
      <c r="Z54" s="2141"/>
      <c r="AA54" s="2141"/>
      <c r="AB54" s="2141"/>
      <c r="AC54" s="2141"/>
      <c r="AD54" s="2141"/>
      <c r="AE54" s="2141"/>
      <c r="AF54" s="2141"/>
      <c r="AG54" s="2143"/>
      <c r="AH54" s="2143"/>
      <c r="AI54" s="439"/>
    </row>
    <row r="55" spans="2:35">
      <c r="B55" s="2131"/>
      <c r="C55" s="2134"/>
      <c r="D55" s="2162"/>
      <c r="E55" s="2141"/>
      <c r="F55" s="2141"/>
      <c r="G55" s="2141"/>
      <c r="H55" s="2163"/>
      <c r="I55" s="2163"/>
      <c r="J55" s="2141"/>
      <c r="K55" s="2163"/>
      <c r="L55" s="2163"/>
      <c r="M55" s="2182"/>
      <c r="N55" s="2182"/>
      <c r="O55" s="2182"/>
      <c r="P55" s="2182"/>
      <c r="Q55" s="2182"/>
      <c r="R55" s="2141"/>
      <c r="S55" s="2141"/>
      <c r="T55" s="2141"/>
      <c r="U55" s="2141"/>
      <c r="V55" s="2141"/>
      <c r="W55" s="2141"/>
      <c r="X55" s="2141"/>
      <c r="Y55" s="2141"/>
      <c r="Z55" s="2141"/>
      <c r="AA55" s="2141"/>
      <c r="AB55" s="2141"/>
      <c r="AC55" s="2141"/>
      <c r="AD55" s="2141"/>
      <c r="AE55" s="2141"/>
      <c r="AF55" s="2141"/>
      <c r="AG55" s="2143"/>
      <c r="AH55" s="2143"/>
      <c r="AI55" s="439"/>
    </row>
    <row r="56" spans="2:35">
      <c r="B56" s="2131"/>
      <c r="C56" s="2134"/>
      <c r="D56" s="2162"/>
      <c r="E56" s="2141"/>
      <c r="F56" s="2141"/>
      <c r="G56" s="2141"/>
      <c r="H56" s="2163"/>
      <c r="I56" s="2163"/>
      <c r="J56" s="2141"/>
      <c r="K56" s="2163"/>
      <c r="L56" s="2163"/>
      <c r="M56" s="2182"/>
      <c r="N56" s="2182"/>
      <c r="O56" s="2182"/>
      <c r="P56" s="2182"/>
      <c r="Q56" s="2182"/>
      <c r="R56" s="2141"/>
      <c r="S56" s="2141"/>
      <c r="T56" s="2141"/>
      <c r="U56" s="2141"/>
      <c r="V56" s="2141"/>
      <c r="W56" s="2141"/>
      <c r="X56" s="2141"/>
      <c r="Y56" s="2141"/>
      <c r="Z56" s="2141"/>
      <c r="AA56" s="2141"/>
      <c r="AB56" s="2141"/>
      <c r="AC56" s="2141"/>
      <c r="AD56" s="2141"/>
      <c r="AE56" s="2141"/>
      <c r="AF56" s="2141"/>
      <c r="AG56" s="2143"/>
      <c r="AH56" s="2143"/>
      <c r="AI56" s="439"/>
    </row>
    <row r="57" spans="2:35">
      <c r="B57" s="2131"/>
      <c r="C57" s="2134"/>
      <c r="D57" s="2162"/>
      <c r="E57" s="2141"/>
      <c r="F57" s="2141"/>
      <c r="G57" s="2141"/>
      <c r="H57" s="2163"/>
      <c r="I57" s="2163"/>
      <c r="J57" s="2141"/>
      <c r="K57" s="2163"/>
      <c r="L57" s="2163"/>
      <c r="M57" s="2182"/>
      <c r="N57" s="2182"/>
      <c r="O57" s="2182"/>
      <c r="P57" s="2182"/>
      <c r="Q57" s="2182"/>
      <c r="R57" s="2141"/>
      <c r="S57" s="2141"/>
      <c r="T57" s="2141"/>
      <c r="U57" s="2141"/>
      <c r="V57" s="2141"/>
      <c r="W57" s="2141"/>
      <c r="X57" s="2141"/>
      <c r="Y57" s="2141"/>
      <c r="Z57" s="2141"/>
      <c r="AA57" s="2141"/>
      <c r="AB57" s="2141"/>
      <c r="AC57" s="2141"/>
      <c r="AD57" s="2141"/>
      <c r="AE57" s="2141"/>
      <c r="AF57" s="2141"/>
      <c r="AG57" s="2143"/>
      <c r="AH57" s="2143"/>
      <c r="AI57" s="439"/>
    </row>
    <row r="58" spans="2:35">
      <c r="B58" s="2131"/>
      <c r="C58" s="2135"/>
      <c r="D58" s="2162"/>
      <c r="E58" s="2141"/>
      <c r="F58" s="2141"/>
      <c r="G58" s="2141"/>
      <c r="H58" s="2163"/>
      <c r="I58" s="2163"/>
      <c r="J58" s="2141"/>
      <c r="K58" s="2163"/>
      <c r="L58" s="2163"/>
      <c r="M58" s="2182"/>
      <c r="N58" s="2182"/>
      <c r="O58" s="2182"/>
      <c r="P58" s="2182"/>
      <c r="Q58" s="2182"/>
      <c r="R58" s="2141"/>
      <c r="S58" s="2141"/>
      <c r="T58" s="2141"/>
      <c r="U58" s="2141"/>
      <c r="V58" s="2141"/>
      <c r="W58" s="2141"/>
      <c r="X58" s="2141"/>
      <c r="Y58" s="2141"/>
      <c r="Z58" s="2141"/>
      <c r="AA58" s="2141"/>
      <c r="AB58" s="2141"/>
      <c r="AC58" s="2141"/>
      <c r="AD58" s="2141"/>
      <c r="AE58" s="2141"/>
      <c r="AF58" s="2141"/>
      <c r="AG58" s="2143"/>
      <c r="AH58" s="2143"/>
      <c r="AI58" s="439"/>
    </row>
    <row r="59" spans="2:35">
      <c r="B59" s="2131"/>
      <c r="C59" s="871" t="s">
        <v>1162</v>
      </c>
      <c r="D59" s="841"/>
      <c r="E59" s="835"/>
      <c r="F59" s="835"/>
      <c r="G59" s="835"/>
      <c r="H59" s="842"/>
      <c r="I59" s="842"/>
      <c r="J59" s="835"/>
      <c r="K59" s="842"/>
      <c r="L59" s="842"/>
      <c r="M59" s="844" t="s">
        <v>939</v>
      </c>
      <c r="N59" s="844" t="s">
        <v>939</v>
      </c>
      <c r="O59" s="844" t="s">
        <v>939</v>
      </c>
      <c r="P59" s="844" t="s">
        <v>939</v>
      </c>
      <c r="Q59" s="844" t="s">
        <v>939</v>
      </c>
      <c r="R59" s="835"/>
      <c r="S59" s="835"/>
      <c r="T59" s="844"/>
      <c r="U59" s="835"/>
      <c r="V59" s="835"/>
      <c r="W59" s="835"/>
      <c r="X59" s="835"/>
      <c r="Y59" s="835"/>
      <c r="Z59" s="835"/>
      <c r="AA59" s="835"/>
      <c r="AB59" s="835"/>
      <c r="AC59" s="835"/>
      <c r="AD59" s="835"/>
      <c r="AE59" s="835"/>
      <c r="AF59" s="835"/>
      <c r="AG59" s="843"/>
      <c r="AH59" s="836"/>
      <c r="AI59" s="439">
        <v>5</v>
      </c>
    </row>
    <row r="60" spans="2:35">
      <c r="B60" s="2131"/>
      <c r="C60" s="577" t="s">
        <v>287</v>
      </c>
      <c r="D60" s="579"/>
      <c r="E60" s="448"/>
      <c r="F60" s="448" t="s">
        <v>939</v>
      </c>
      <c r="G60" s="448"/>
      <c r="H60" s="448"/>
      <c r="I60" s="448"/>
      <c r="J60" s="448"/>
      <c r="K60" s="448"/>
      <c r="L60" s="448"/>
      <c r="M60" s="448"/>
      <c r="N60" s="448"/>
      <c r="O60" s="448"/>
      <c r="P60" s="446"/>
      <c r="Q60" s="448"/>
      <c r="R60" s="448"/>
      <c r="S60" s="448"/>
      <c r="T60" s="448"/>
      <c r="U60" s="448"/>
      <c r="V60" s="448"/>
      <c r="W60" s="448" t="s">
        <v>952</v>
      </c>
      <c r="X60" s="448"/>
      <c r="Y60" s="448"/>
      <c r="Z60" s="448"/>
      <c r="AA60" s="448"/>
      <c r="AB60" s="448"/>
      <c r="AC60" s="448"/>
      <c r="AD60" s="448"/>
      <c r="AE60" s="448"/>
      <c r="AF60" s="448"/>
      <c r="AG60" s="448"/>
      <c r="AH60" s="449"/>
      <c r="AI60" s="439"/>
    </row>
    <row r="61" spans="2:35" ht="18.75" thickBot="1">
      <c r="B61" s="2131"/>
      <c r="C61" s="2075" t="s">
        <v>423</v>
      </c>
      <c r="D61" s="2164"/>
      <c r="E61" s="2146"/>
      <c r="F61" s="2146" t="s">
        <v>941</v>
      </c>
      <c r="G61" s="2146" t="s">
        <v>941</v>
      </c>
      <c r="H61" s="2146" t="s">
        <v>941</v>
      </c>
      <c r="I61" s="2146"/>
      <c r="J61" s="2146" t="s">
        <v>941</v>
      </c>
      <c r="K61" s="2146"/>
      <c r="L61" s="2146"/>
      <c r="M61" s="2146" t="s">
        <v>941</v>
      </c>
      <c r="N61" s="2146" t="s">
        <v>941</v>
      </c>
      <c r="O61" s="2146" t="s">
        <v>941</v>
      </c>
      <c r="P61" s="2146" t="s">
        <v>941</v>
      </c>
      <c r="Q61" s="2146" t="s">
        <v>941</v>
      </c>
      <c r="R61" s="2146"/>
      <c r="S61" s="2146"/>
      <c r="T61" s="2146" t="s">
        <v>941</v>
      </c>
      <c r="U61" s="2146" t="s">
        <v>941</v>
      </c>
      <c r="V61" s="2146" t="s">
        <v>941</v>
      </c>
      <c r="W61" s="2146" t="s">
        <v>941</v>
      </c>
      <c r="X61" s="2146" t="s">
        <v>941</v>
      </c>
      <c r="Y61" s="2146"/>
      <c r="Z61" s="2158"/>
      <c r="AA61" s="2146" t="s">
        <v>941</v>
      </c>
      <c r="AB61" s="2146" t="s">
        <v>941</v>
      </c>
      <c r="AC61" s="2146"/>
      <c r="AD61" s="2146"/>
      <c r="AE61" s="2146"/>
      <c r="AF61" s="2146"/>
      <c r="AG61" s="2146"/>
      <c r="AH61" s="2148"/>
      <c r="AI61" s="559" t="s">
        <v>787</v>
      </c>
    </row>
    <row r="62" spans="2:35" ht="14.25" thickBot="1">
      <c r="B62" s="2132"/>
      <c r="C62" s="2077"/>
      <c r="D62" s="2165"/>
      <c r="E62" s="2147"/>
      <c r="F62" s="2147"/>
      <c r="G62" s="2147"/>
      <c r="H62" s="2147"/>
      <c r="I62" s="2147"/>
      <c r="J62" s="2147"/>
      <c r="K62" s="2147"/>
      <c r="L62" s="2147"/>
      <c r="M62" s="2147"/>
      <c r="N62" s="2147"/>
      <c r="O62" s="2147"/>
      <c r="P62" s="2147"/>
      <c r="Q62" s="2147"/>
      <c r="R62" s="2147"/>
      <c r="S62" s="2147"/>
      <c r="T62" s="2147"/>
      <c r="U62" s="2147"/>
      <c r="V62" s="2147"/>
      <c r="W62" s="2147"/>
      <c r="X62" s="2147"/>
      <c r="Y62" s="2147"/>
      <c r="Z62" s="2159"/>
      <c r="AA62" s="2147"/>
      <c r="AB62" s="2147"/>
      <c r="AC62" s="2147"/>
      <c r="AD62" s="2147"/>
      <c r="AE62" s="2147"/>
      <c r="AF62" s="2147"/>
      <c r="AG62" s="2147"/>
      <c r="AH62" s="2160"/>
      <c r="AI62" s="583" t="s">
        <v>942</v>
      </c>
    </row>
    <row r="63" spans="2:35">
      <c r="B63" s="443"/>
      <c r="C63" s="443"/>
      <c r="D63" s="443"/>
      <c r="E63" s="443"/>
      <c r="F63" s="443"/>
      <c r="G63" s="443"/>
      <c r="H63" s="443"/>
      <c r="I63" s="443"/>
      <c r="J63" s="443"/>
      <c r="K63" s="443"/>
      <c r="L63" s="443"/>
      <c r="M63" s="443"/>
      <c r="N63" s="443"/>
      <c r="O63" s="443"/>
      <c r="P63" s="443"/>
      <c r="Q63" s="443"/>
      <c r="R63" s="443"/>
      <c r="S63" s="443"/>
      <c r="T63" s="443"/>
      <c r="U63" s="443"/>
      <c r="V63" s="443"/>
      <c r="W63" s="443"/>
      <c r="X63" s="443"/>
      <c r="Y63" s="443"/>
      <c r="Z63" s="443"/>
      <c r="AA63" s="443"/>
      <c r="AB63" s="443"/>
      <c r="AC63" s="443"/>
      <c r="AD63" s="443"/>
      <c r="AE63" s="443"/>
      <c r="AF63" s="443"/>
      <c r="AG63" s="443"/>
      <c r="AH63" s="443"/>
      <c r="AI63" s="439"/>
    </row>
    <row r="64" spans="2:35">
      <c r="B64" s="608"/>
      <c r="C64" s="438"/>
      <c r="D64" s="438"/>
      <c r="E64" s="438"/>
      <c r="F64" s="438"/>
      <c r="G64" s="438"/>
      <c r="H64" s="438"/>
      <c r="I64" s="438"/>
      <c r="J64" s="438"/>
      <c r="K64" s="609"/>
      <c r="L64" s="609"/>
      <c r="M64" s="609"/>
      <c r="N64" s="609"/>
      <c r="O64" s="609"/>
      <c r="P64" s="438"/>
      <c r="Q64" s="609"/>
      <c r="R64" s="609"/>
      <c r="S64" s="609"/>
      <c r="T64" s="609"/>
      <c r="U64" s="609"/>
      <c r="V64" s="438"/>
      <c r="W64" s="438"/>
      <c r="X64" s="609"/>
      <c r="Y64" s="609"/>
      <c r="Z64" s="609"/>
      <c r="AA64" s="609"/>
      <c r="AB64" s="609"/>
      <c r="AC64" s="609"/>
      <c r="AD64" s="609"/>
      <c r="AE64" s="609"/>
      <c r="AF64" s="609"/>
      <c r="AG64" s="609"/>
      <c r="AH64" s="609"/>
      <c r="AI64" s="610"/>
    </row>
    <row r="65" spans="2:35" ht="15" customHeight="1">
      <c r="B65" s="2166" t="s">
        <v>639</v>
      </c>
      <c r="C65" s="2167"/>
      <c r="D65" s="2167"/>
      <c r="E65" s="2167"/>
      <c r="F65" s="2167"/>
      <c r="G65" s="2167"/>
      <c r="H65" s="2167"/>
      <c r="I65" s="2167"/>
      <c r="J65" s="2167"/>
      <c r="K65" s="2167"/>
      <c r="L65" s="2167"/>
      <c r="M65" s="2167"/>
      <c r="N65" s="2167"/>
      <c r="O65" s="2167"/>
      <c r="P65" s="2167"/>
      <c r="Q65" s="2167"/>
      <c r="R65" s="2167"/>
      <c r="S65" s="2167"/>
      <c r="T65" s="2167"/>
      <c r="U65" s="2167"/>
      <c r="V65" s="2167"/>
      <c r="W65" s="2167"/>
      <c r="X65" s="2167"/>
      <c r="Y65" s="2167"/>
      <c r="Z65" s="2167"/>
      <c r="AA65" s="2167"/>
      <c r="AB65" s="2167"/>
      <c r="AC65" s="2167"/>
      <c r="AD65" s="2167"/>
      <c r="AE65" s="2167"/>
      <c r="AF65" s="2167"/>
      <c r="AG65" s="2167"/>
      <c r="AH65" s="2167"/>
      <c r="AI65" s="439"/>
    </row>
    <row r="66" spans="2:35" ht="15" customHeight="1" thickBot="1">
      <c r="B66" s="2168" t="s">
        <v>290</v>
      </c>
      <c r="C66" s="2169"/>
      <c r="D66" s="2169"/>
      <c r="E66" s="443"/>
      <c r="F66" s="443"/>
      <c r="G66" s="443"/>
      <c r="H66" s="443"/>
      <c r="I66" s="443"/>
      <c r="J66" s="443"/>
      <c r="K66" s="2170" t="s">
        <v>528</v>
      </c>
      <c r="L66" s="2170"/>
      <c r="M66" s="2170"/>
      <c r="N66" s="2170"/>
      <c r="O66" s="2170"/>
      <c r="P66" s="2170"/>
      <c r="Q66" s="2170"/>
      <c r="R66" s="2170"/>
      <c r="S66" s="2170"/>
      <c r="T66" s="2170"/>
      <c r="U66" s="2170"/>
      <c r="V66" s="2170"/>
      <c r="W66" s="2170"/>
      <c r="X66" s="2170"/>
      <c r="Y66" s="2170"/>
      <c r="Z66" s="2170"/>
      <c r="AA66" s="2170"/>
      <c r="AB66" s="438"/>
      <c r="AC66" s="438"/>
      <c r="AD66" s="438"/>
      <c r="AE66" s="438"/>
      <c r="AF66" s="438"/>
      <c r="AG66" s="438"/>
      <c r="AH66" s="438"/>
      <c r="AI66" s="439"/>
    </row>
    <row r="67" spans="2:35" ht="15" customHeight="1" thickBot="1">
      <c r="B67" s="2121" t="s">
        <v>291</v>
      </c>
      <c r="C67" s="2121"/>
      <c r="D67" s="2125" t="s">
        <v>292</v>
      </c>
      <c r="E67" s="2127"/>
      <c r="F67" s="2127"/>
      <c r="G67" s="2127"/>
      <c r="H67" s="2127"/>
      <c r="I67" s="2126"/>
      <c r="J67" s="443"/>
      <c r="K67" s="2171"/>
      <c r="L67" s="2171"/>
      <c r="M67" s="2125" t="s">
        <v>293</v>
      </c>
      <c r="N67" s="2127"/>
      <c r="O67" s="2127"/>
      <c r="P67" s="2127"/>
      <c r="Q67" s="2127"/>
      <c r="R67" s="2127"/>
      <c r="S67" s="2127"/>
      <c r="T67" s="2127"/>
      <c r="U67" s="2127"/>
      <c r="V67" s="2127"/>
      <c r="W67" s="2127"/>
      <c r="X67" s="2127"/>
      <c r="Y67" s="2127"/>
      <c r="Z67" s="2127"/>
      <c r="AA67" s="2126"/>
      <c r="AB67" s="2121" t="s">
        <v>294</v>
      </c>
      <c r="AC67" s="2121"/>
      <c r="AD67" s="2121"/>
      <c r="AE67" s="845"/>
      <c r="AF67" s="2122" t="s">
        <v>835</v>
      </c>
      <c r="AG67" s="2123"/>
      <c r="AH67" s="2123"/>
      <c r="AI67" s="2124"/>
    </row>
    <row r="68" spans="2:35" ht="15" customHeight="1" thickBot="1">
      <c r="B68" s="2125" t="s">
        <v>295</v>
      </c>
      <c r="C68" s="2126"/>
      <c r="D68" s="2125" t="s">
        <v>953</v>
      </c>
      <c r="E68" s="2127"/>
      <c r="F68" s="2127"/>
      <c r="G68" s="2127"/>
      <c r="H68" s="2127"/>
      <c r="I68" s="2126"/>
      <c r="J68" s="443"/>
      <c r="K68" s="2125" t="s">
        <v>296</v>
      </c>
      <c r="L68" s="2126"/>
      <c r="M68" s="2172" t="s">
        <v>1025</v>
      </c>
      <c r="N68" s="2173"/>
      <c r="O68" s="2173"/>
      <c r="P68" s="2173"/>
      <c r="Q68" s="2173"/>
      <c r="R68" s="2173"/>
      <c r="S68" s="2173"/>
      <c r="T68" s="2173"/>
      <c r="U68" s="2173"/>
      <c r="V68" s="2173"/>
      <c r="W68" s="2173"/>
      <c r="X68" s="2173"/>
      <c r="Y68" s="2173"/>
      <c r="Z68" s="2173"/>
      <c r="AA68" s="2174"/>
      <c r="AB68" s="2120"/>
      <c r="AC68" s="2120"/>
      <c r="AD68" s="2120"/>
      <c r="AE68" s="846"/>
      <c r="AF68" s="438"/>
      <c r="AG68" s="438"/>
      <c r="AH68" s="438"/>
      <c r="AI68" s="439"/>
    </row>
    <row r="69" spans="2:35" ht="15" customHeight="1">
      <c r="B69" s="2125" t="s">
        <v>297</v>
      </c>
      <c r="C69" s="2126"/>
      <c r="D69" s="2125" t="s">
        <v>954</v>
      </c>
      <c r="E69" s="2127"/>
      <c r="F69" s="2127"/>
      <c r="G69" s="2127"/>
      <c r="H69" s="2127"/>
      <c r="I69" s="2126"/>
      <c r="J69" s="443"/>
      <c r="K69" s="2125" t="s">
        <v>298</v>
      </c>
      <c r="L69" s="2126"/>
      <c r="M69" s="2172" t="s">
        <v>1026</v>
      </c>
      <c r="N69" s="2173"/>
      <c r="O69" s="2173"/>
      <c r="P69" s="2173"/>
      <c r="Q69" s="2173"/>
      <c r="R69" s="2173"/>
      <c r="S69" s="2173"/>
      <c r="T69" s="2173"/>
      <c r="U69" s="2173"/>
      <c r="V69" s="2173"/>
      <c r="W69" s="2173"/>
      <c r="X69" s="2173"/>
      <c r="Y69" s="2173"/>
      <c r="Z69" s="2173"/>
      <c r="AA69" s="2174"/>
      <c r="AB69" s="2121"/>
      <c r="AC69" s="2121"/>
      <c r="AD69" s="2121"/>
      <c r="AE69" s="845"/>
      <c r="AF69" s="2095" t="s">
        <v>1163</v>
      </c>
      <c r="AG69" s="2096"/>
      <c r="AH69" s="2176" t="s">
        <v>1180</v>
      </c>
      <c r="AI69" s="2177"/>
    </row>
    <row r="70" spans="2:35" ht="15" customHeight="1" thickBot="1">
      <c r="B70" s="2125" t="s">
        <v>299</v>
      </c>
      <c r="C70" s="2126"/>
      <c r="D70" s="2125" t="s">
        <v>955</v>
      </c>
      <c r="E70" s="2127"/>
      <c r="F70" s="2127"/>
      <c r="G70" s="2127"/>
      <c r="H70" s="2127"/>
      <c r="I70" s="2126"/>
      <c r="J70" s="443"/>
      <c r="K70" s="2125" t="s">
        <v>300</v>
      </c>
      <c r="L70" s="2126"/>
      <c r="M70" s="2172" t="s">
        <v>1027</v>
      </c>
      <c r="N70" s="2173"/>
      <c r="O70" s="2173"/>
      <c r="P70" s="2173"/>
      <c r="Q70" s="2173"/>
      <c r="R70" s="2173"/>
      <c r="S70" s="2173"/>
      <c r="T70" s="2173"/>
      <c r="U70" s="2173"/>
      <c r="V70" s="2173"/>
      <c r="W70" s="2173"/>
      <c r="X70" s="2173"/>
      <c r="Y70" s="2173"/>
      <c r="Z70" s="2173"/>
      <c r="AA70" s="2174"/>
      <c r="AB70" s="2121"/>
      <c r="AC70" s="2121"/>
      <c r="AD70" s="2121"/>
      <c r="AE70" s="845"/>
      <c r="AF70" s="2097"/>
      <c r="AG70" s="2098"/>
      <c r="AH70" s="2178"/>
      <c r="AI70" s="2179"/>
    </row>
    <row r="71" spans="2:35" ht="15" customHeight="1">
      <c r="B71" s="2125" t="s">
        <v>301</v>
      </c>
      <c r="C71" s="2126"/>
      <c r="D71" s="2125" t="s">
        <v>956</v>
      </c>
      <c r="E71" s="2127"/>
      <c r="F71" s="2127"/>
      <c r="G71" s="2127"/>
      <c r="H71" s="2127"/>
      <c r="I71" s="2126"/>
      <c r="J71" s="443"/>
      <c r="K71" s="444" t="s">
        <v>302</v>
      </c>
      <c r="L71" s="445"/>
      <c r="M71" s="445"/>
      <c r="N71" s="445"/>
      <c r="O71" s="445"/>
      <c r="P71" s="445"/>
      <c r="Q71" s="445"/>
      <c r="R71" s="445"/>
      <c r="S71" s="445"/>
      <c r="T71" s="445"/>
      <c r="U71" s="445"/>
      <c r="V71" s="445"/>
      <c r="W71" s="445"/>
      <c r="X71" s="445"/>
      <c r="Y71" s="445"/>
      <c r="Z71" s="445"/>
      <c r="AA71" s="445"/>
      <c r="AB71" s="438"/>
      <c r="AC71" s="438"/>
      <c r="AD71" s="438"/>
      <c r="AE71" s="438"/>
      <c r="AF71" s="438"/>
      <c r="AG71" s="438"/>
      <c r="AH71" s="438"/>
      <c r="AI71" s="439"/>
    </row>
    <row r="72" spans="2:35" ht="15" customHeight="1">
      <c r="B72" s="2125" t="s">
        <v>303</v>
      </c>
      <c r="C72" s="2126"/>
      <c r="D72" s="2125" t="s">
        <v>957</v>
      </c>
      <c r="E72" s="2127"/>
      <c r="F72" s="2127"/>
      <c r="G72" s="2127"/>
      <c r="H72" s="2127"/>
      <c r="I72" s="2126"/>
      <c r="J72" s="443"/>
      <c r="K72" s="2170" t="s">
        <v>640</v>
      </c>
      <c r="L72" s="2170"/>
      <c r="M72" s="2170"/>
      <c r="N72" s="2170"/>
      <c r="O72" s="2170"/>
      <c r="P72" s="2170"/>
      <c r="Q72" s="2170"/>
      <c r="R72" s="2170"/>
      <c r="S72" s="2170"/>
      <c r="T72" s="2170"/>
      <c r="U72" s="2170"/>
      <c r="V72" s="2170"/>
      <c r="W72" s="2170"/>
      <c r="X72" s="2170"/>
      <c r="Y72" s="2170"/>
      <c r="Z72" s="2170"/>
      <c r="AA72" s="2170"/>
      <c r="AB72" s="443"/>
      <c r="AC72" s="443"/>
      <c r="AD72" s="443"/>
      <c r="AE72" s="438"/>
      <c r="AF72" s="438"/>
      <c r="AG72" s="438"/>
      <c r="AH72" s="438"/>
      <c r="AI72" s="439"/>
    </row>
    <row r="73" spans="2:35" ht="15" customHeight="1">
      <c r="B73" s="2125" t="s">
        <v>304</v>
      </c>
      <c r="C73" s="2126"/>
      <c r="D73" s="2125" t="s">
        <v>958</v>
      </c>
      <c r="E73" s="2127"/>
      <c r="F73" s="2127"/>
      <c r="G73" s="2127"/>
      <c r="H73" s="2127"/>
      <c r="I73" s="2126"/>
      <c r="J73" s="443"/>
      <c r="K73" s="2121"/>
      <c r="L73" s="2121"/>
      <c r="M73" s="2125" t="s">
        <v>641</v>
      </c>
      <c r="N73" s="2127"/>
      <c r="O73" s="2127"/>
      <c r="P73" s="2127"/>
      <c r="Q73" s="2127"/>
      <c r="R73" s="2127"/>
      <c r="S73" s="2127"/>
      <c r="T73" s="2127"/>
      <c r="U73" s="2127"/>
      <c r="V73" s="2127"/>
      <c r="W73" s="2127"/>
      <c r="X73" s="2127"/>
      <c r="Y73" s="2127"/>
      <c r="Z73" s="2127"/>
      <c r="AA73" s="2126"/>
      <c r="AB73" s="2121" t="s">
        <v>294</v>
      </c>
      <c r="AC73" s="2121"/>
      <c r="AD73" s="2121"/>
      <c r="AE73" s="845"/>
      <c r="AF73" s="438"/>
      <c r="AG73" s="438"/>
      <c r="AH73" s="438"/>
      <c r="AI73" s="439"/>
    </row>
    <row r="74" spans="2:35" ht="15" customHeight="1">
      <c r="B74" s="2125" t="s">
        <v>305</v>
      </c>
      <c r="C74" s="2126"/>
      <c r="D74" s="2125" t="s">
        <v>979</v>
      </c>
      <c r="E74" s="2127"/>
      <c r="F74" s="2127"/>
      <c r="G74" s="2127"/>
      <c r="H74" s="2127"/>
      <c r="I74" s="2126"/>
      <c r="J74" s="443"/>
      <c r="K74" s="2125" t="s">
        <v>296</v>
      </c>
      <c r="L74" s="2126"/>
      <c r="M74" s="2172" t="s">
        <v>1028</v>
      </c>
      <c r="N74" s="2173"/>
      <c r="O74" s="2173"/>
      <c r="P74" s="2173"/>
      <c r="Q74" s="2173"/>
      <c r="R74" s="2173"/>
      <c r="S74" s="2173"/>
      <c r="T74" s="2173"/>
      <c r="U74" s="2173"/>
      <c r="V74" s="2173"/>
      <c r="W74" s="2173"/>
      <c r="X74" s="2173"/>
      <c r="Y74" s="2173"/>
      <c r="Z74" s="2173"/>
      <c r="AA74" s="2174"/>
      <c r="AB74" s="2121"/>
      <c r="AC74" s="2121"/>
      <c r="AD74" s="2121"/>
      <c r="AE74" s="845"/>
      <c r="AF74" s="438"/>
      <c r="AG74" s="438"/>
      <c r="AH74" s="438"/>
      <c r="AI74" s="439"/>
    </row>
    <row r="75" spans="2:35" ht="15" customHeight="1">
      <c r="B75" s="438"/>
      <c r="C75" s="438"/>
      <c r="D75" s="438"/>
      <c r="E75" s="438"/>
      <c r="F75" s="438"/>
      <c r="G75" s="438"/>
      <c r="H75" s="438"/>
      <c r="I75" s="438"/>
      <c r="J75" s="443"/>
      <c r="K75" s="2125" t="s">
        <v>298</v>
      </c>
      <c r="L75" s="2126"/>
      <c r="M75" s="2172" t="s">
        <v>1029</v>
      </c>
      <c r="N75" s="2173"/>
      <c r="O75" s="2173"/>
      <c r="P75" s="2173"/>
      <c r="Q75" s="2173"/>
      <c r="R75" s="2173"/>
      <c r="S75" s="2173"/>
      <c r="T75" s="2173"/>
      <c r="U75" s="2173"/>
      <c r="V75" s="2173"/>
      <c r="W75" s="2173"/>
      <c r="X75" s="2173"/>
      <c r="Y75" s="2173"/>
      <c r="Z75" s="2173"/>
      <c r="AA75" s="2174"/>
      <c r="AB75" s="2121"/>
      <c r="AC75" s="2121"/>
      <c r="AD75" s="2121"/>
      <c r="AE75" s="845"/>
      <c r="AF75" s="438"/>
      <c r="AG75" s="438"/>
      <c r="AH75" s="438"/>
      <c r="AI75" s="439"/>
    </row>
    <row r="76" spans="2:35" ht="15" customHeight="1">
      <c r="B76" s="438"/>
      <c r="C76" s="438"/>
      <c r="D76" s="438"/>
      <c r="E76" s="438"/>
      <c r="F76" s="438"/>
      <c r="G76" s="438"/>
      <c r="H76" s="438"/>
      <c r="I76" s="438"/>
      <c r="J76" s="443"/>
      <c r="K76" s="2125" t="s">
        <v>300</v>
      </c>
      <c r="L76" s="2126"/>
      <c r="M76" s="2172"/>
      <c r="N76" s="2173"/>
      <c r="O76" s="2173"/>
      <c r="P76" s="2173"/>
      <c r="Q76" s="2173"/>
      <c r="R76" s="2173"/>
      <c r="S76" s="2173"/>
      <c r="T76" s="2173"/>
      <c r="U76" s="2173"/>
      <c r="V76" s="2173"/>
      <c r="W76" s="2173"/>
      <c r="X76" s="2173"/>
      <c r="Y76" s="2173"/>
      <c r="Z76" s="2173"/>
      <c r="AA76" s="2174"/>
      <c r="AB76" s="2121"/>
      <c r="AC76" s="2121"/>
      <c r="AD76" s="2121"/>
      <c r="AE76" s="845"/>
      <c r="AF76" s="438"/>
      <c r="AG76" s="438"/>
      <c r="AH76" s="438"/>
      <c r="AI76" s="439"/>
    </row>
    <row r="77" spans="2:35" ht="15" customHeight="1">
      <c r="B77" s="438"/>
      <c r="C77" s="438"/>
      <c r="D77" s="438"/>
      <c r="E77" s="438"/>
      <c r="F77" s="438"/>
      <c r="G77" s="438"/>
      <c r="H77" s="438"/>
      <c r="I77" s="438"/>
      <c r="J77" s="443"/>
      <c r="K77" s="2125" t="s">
        <v>306</v>
      </c>
      <c r="L77" s="2126"/>
      <c r="M77" s="2172"/>
      <c r="N77" s="2173"/>
      <c r="O77" s="2173"/>
      <c r="P77" s="2173"/>
      <c r="Q77" s="2173"/>
      <c r="R77" s="2173"/>
      <c r="S77" s="2173"/>
      <c r="T77" s="2173"/>
      <c r="U77" s="2173"/>
      <c r="V77" s="2173"/>
      <c r="W77" s="2173"/>
      <c r="X77" s="2173"/>
      <c r="Y77" s="2173"/>
      <c r="Z77" s="2173"/>
      <c r="AA77" s="2174"/>
      <c r="AB77" s="2121"/>
      <c r="AC77" s="2121"/>
      <c r="AD77" s="2121"/>
      <c r="AE77" s="845"/>
      <c r="AF77" s="438"/>
      <c r="AG77" s="438"/>
      <c r="AH77" s="438"/>
      <c r="AI77" s="439"/>
    </row>
    <row r="78" spans="2:35" ht="15" customHeight="1">
      <c r="B78" s="438"/>
      <c r="C78" s="438"/>
      <c r="D78" s="438"/>
      <c r="E78" s="438"/>
      <c r="F78" s="438"/>
      <c r="G78" s="438"/>
      <c r="H78" s="438"/>
      <c r="I78" s="438"/>
      <c r="J78" s="443"/>
      <c r="K78" s="2125" t="s">
        <v>307</v>
      </c>
      <c r="L78" s="2126"/>
      <c r="M78" s="2172"/>
      <c r="N78" s="2173"/>
      <c r="O78" s="2173"/>
      <c r="P78" s="2173"/>
      <c r="Q78" s="2173"/>
      <c r="R78" s="2173"/>
      <c r="S78" s="2173"/>
      <c r="T78" s="2173"/>
      <c r="U78" s="2173"/>
      <c r="V78" s="2173"/>
      <c r="W78" s="2173"/>
      <c r="X78" s="2173"/>
      <c r="Y78" s="2173"/>
      <c r="Z78" s="2173"/>
      <c r="AA78" s="2174"/>
      <c r="AB78" s="2121"/>
      <c r="AC78" s="2121"/>
      <c r="AD78" s="2121"/>
      <c r="AE78" s="845"/>
      <c r="AF78" s="438"/>
      <c r="AG78" s="438"/>
      <c r="AH78" s="438"/>
      <c r="AI78" s="439"/>
    </row>
    <row r="79" spans="2:35" ht="15" customHeight="1">
      <c r="B79" s="438"/>
      <c r="C79" s="438"/>
      <c r="D79" s="438"/>
      <c r="E79" s="438"/>
      <c r="F79" s="438"/>
      <c r="G79" s="438"/>
      <c r="H79" s="438"/>
      <c r="I79" s="438"/>
      <c r="J79" s="443"/>
      <c r="K79" s="444" t="s">
        <v>642</v>
      </c>
      <c r="L79" s="443"/>
      <c r="M79" s="443"/>
      <c r="N79" s="443"/>
      <c r="O79" s="443"/>
      <c r="P79" s="443"/>
      <c r="Q79" s="443"/>
      <c r="R79" s="443"/>
      <c r="S79" s="443"/>
      <c r="T79" s="443"/>
      <c r="U79" s="443"/>
      <c r="V79" s="443"/>
      <c r="W79" s="443"/>
      <c r="X79" s="443"/>
      <c r="Y79" s="443"/>
      <c r="Z79" s="443"/>
      <c r="AA79" s="443"/>
      <c r="AB79" s="443"/>
      <c r="AC79" s="443"/>
      <c r="AD79" s="443"/>
      <c r="AE79" s="443"/>
      <c r="AF79" s="438"/>
      <c r="AG79" s="438"/>
      <c r="AH79" s="438"/>
      <c r="AI79" s="439"/>
    </row>
    <row r="80" spans="2:35" ht="15" customHeight="1">
      <c r="B80" s="829" t="s">
        <v>63</v>
      </c>
      <c r="C80" s="829"/>
      <c r="D80" s="829"/>
      <c r="E80" s="829"/>
      <c r="F80" s="829"/>
      <c r="G80" s="829"/>
      <c r="H80" s="829"/>
      <c r="I80" s="829"/>
      <c r="J80" s="829"/>
      <c r="K80" s="829"/>
      <c r="L80" s="829"/>
      <c r="M80" s="829"/>
      <c r="N80" s="829"/>
      <c r="O80" s="829"/>
      <c r="P80" s="829"/>
      <c r="Q80" s="829"/>
      <c r="R80" s="829"/>
      <c r="S80" s="832"/>
      <c r="T80" s="832"/>
      <c r="U80" s="832"/>
      <c r="V80" s="832"/>
    </row>
    <row r="81" spans="2:22" ht="15" customHeight="1">
      <c r="B81" s="2125"/>
      <c r="C81" s="2126"/>
      <c r="D81" s="2125" t="s">
        <v>293</v>
      </c>
      <c r="E81" s="2127"/>
      <c r="F81" s="2127"/>
      <c r="G81" s="2127"/>
      <c r="H81" s="2127"/>
      <c r="I81" s="2127"/>
      <c r="J81" s="2127"/>
      <c r="K81" s="2127"/>
      <c r="L81" s="2127"/>
      <c r="M81" s="2127"/>
      <c r="N81" s="2127"/>
      <c r="O81" s="2127"/>
      <c r="P81" s="2127"/>
      <c r="Q81" s="2127"/>
      <c r="R81" s="2126"/>
      <c r="S81" s="2125" t="s">
        <v>269</v>
      </c>
      <c r="T81" s="2127"/>
      <c r="U81" s="2127"/>
      <c r="V81" s="2126"/>
    </row>
    <row r="82" spans="2:22" ht="15" customHeight="1">
      <c r="B82" s="2125" t="s">
        <v>308</v>
      </c>
      <c r="C82" s="2126"/>
      <c r="D82" s="2125" t="s">
        <v>1024</v>
      </c>
      <c r="E82" s="2127"/>
      <c r="F82" s="2127"/>
      <c r="G82" s="2127"/>
      <c r="H82" s="2127"/>
      <c r="I82" s="2127"/>
      <c r="J82" s="2127"/>
      <c r="K82" s="2127"/>
      <c r="L82" s="2127"/>
      <c r="M82" s="2127"/>
      <c r="N82" s="2127"/>
      <c r="O82" s="2127"/>
      <c r="P82" s="2127"/>
      <c r="Q82" s="2127"/>
      <c r="R82" s="2126"/>
      <c r="S82" s="2125" t="s">
        <v>965</v>
      </c>
      <c r="T82" s="2127"/>
      <c r="U82" s="2127"/>
      <c r="V82" s="2126"/>
    </row>
    <row r="83" spans="2:22" ht="15" customHeight="1">
      <c r="B83" s="2125" t="s">
        <v>309</v>
      </c>
      <c r="C83" s="2126"/>
      <c r="D83" s="2125" t="s">
        <v>1023</v>
      </c>
      <c r="E83" s="2127"/>
      <c r="F83" s="2127"/>
      <c r="G83" s="2127"/>
      <c r="H83" s="2127"/>
      <c r="I83" s="2127"/>
      <c r="J83" s="2127"/>
      <c r="K83" s="2127"/>
      <c r="L83" s="2127"/>
      <c r="M83" s="2127"/>
      <c r="N83" s="2127"/>
      <c r="O83" s="2127"/>
      <c r="P83" s="2127"/>
      <c r="Q83" s="2127"/>
      <c r="R83" s="2126"/>
      <c r="S83" s="2125" t="s">
        <v>965</v>
      </c>
      <c r="T83" s="2127"/>
      <c r="U83" s="2127"/>
      <c r="V83" s="2126"/>
    </row>
    <row r="84" spans="2:22" ht="15" customHeight="1">
      <c r="B84" s="2125" t="s">
        <v>310</v>
      </c>
      <c r="C84" s="2126"/>
      <c r="D84" s="2125" t="s">
        <v>1030</v>
      </c>
      <c r="E84" s="2127"/>
      <c r="F84" s="2127"/>
      <c r="G84" s="2127"/>
      <c r="H84" s="2127"/>
      <c r="I84" s="2127"/>
      <c r="J84" s="2127"/>
      <c r="K84" s="2127"/>
      <c r="L84" s="2127"/>
      <c r="M84" s="2127"/>
      <c r="N84" s="2127"/>
      <c r="O84" s="2127"/>
      <c r="P84" s="2127"/>
      <c r="Q84" s="2127"/>
      <c r="R84" s="2126"/>
      <c r="S84" s="2125" t="s">
        <v>965</v>
      </c>
      <c r="T84" s="2127"/>
      <c r="U84" s="2127"/>
      <c r="V84" s="2126"/>
    </row>
    <row r="85" spans="2:22" ht="15" customHeight="1">
      <c r="B85" s="2125" t="s">
        <v>311</v>
      </c>
      <c r="C85" s="2126"/>
      <c r="D85" s="2125"/>
      <c r="E85" s="2127"/>
      <c r="F85" s="2127"/>
      <c r="G85" s="2127"/>
      <c r="H85" s="2127"/>
      <c r="I85" s="2127"/>
      <c r="J85" s="2127"/>
      <c r="K85" s="2127"/>
      <c r="L85" s="2127"/>
      <c r="M85" s="2127"/>
      <c r="N85" s="2127"/>
      <c r="O85" s="2127"/>
      <c r="P85" s="2127"/>
      <c r="Q85" s="2127"/>
      <c r="R85" s="2126"/>
      <c r="S85" s="2125"/>
      <c r="T85" s="2127"/>
      <c r="U85" s="2127"/>
      <c r="V85" s="2126"/>
    </row>
    <row r="86" spans="2:22" ht="15" customHeight="1">
      <c r="B86" s="2125" t="s">
        <v>312</v>
      </c>
      <c r="C86" s="2126"/>
      <c r="D86" s="2125"/>
      <c r="E86" s="2127"/>
      <c r="F86" s="2127"/>
      <c r="G86" s="2127"/>
      <c r="H86" s="2127"/>
      <c r="I86" s="2127"/>
      <c r="J86" s="2127"/>
      <c r="K86" s="2127"/>
      <c r="L86" s="2127"/>
      <c r="M86" s="2127"/>
      <c r="N86" s="2127"/>
      <c r="O86" s="2127"/>
      <c r="P86" s="2127"/>
      <c r="Q86" s="2127"/>
      <c r="R86" s="2126"/>
      <c r="S86" s="2125"/>
      <c r="T86" s="2127"/>
      <c r="U86" s="2127"/>
      <c r="V86" s="2126"/>
    </row>
    <row r="87" spans="2:22" ht="15" customHeight="1">
      <c r="B87" s="2125" t="s">
        <v>313</v>
      </c>
      <c r="C87" s="2126"/>
      <c r="D87" s="2125"/>
      <c r="E87" s="2127"/>
      <c r="F87" s="2127"/>
      <c r="G87" s="2127"/>
      <c r="H87" s="2127"/>
      <c r="I87" s="2127"/>
      <c r="J87" s="2127"/>
      <c r="K87" s="2127"/>
      <c r="L87" s="2127"/>
      <c r="M87" s="2127"/>
      <c r="N87" s="2127"/>
      <c r="O87" s="2127"/>
      <c r="P87" s="2127"/>
      <c r="Q87" s="2127"/>
      <c r="R87" s="2126"/>
      <c r="S87" s="2125"/>
      <c r="T87" s="2127"/>
      <c r="U87" s="2127"/>
      <c r="V87" s="2126"/>
    </row>
    <row r="88" spans="2:22" ht="15" customHeight="1"/>
  </sheetData>
  <mergeCells count="275">
    <mergeCell ref="B6:AI6"/>
    <mergeCell ref="B87:C87"/>
    <mergeCell ref="D87:R87"/>
    <mergeCell ref="S87:V87"/>
    <mergeCell ref="B85:C85"/>
    <mergeCell ref="D85:R85"/>
    <mergeCell ref="S85:V85"/>
    <mergeCell ref="B86:C86"/>
    <mergeCell ref="D86:R86"/>
    <mergeCell ref="S86:V86"/>
    <mergeCell ref="B83:C83"/>
    <mergeCell ref="D83:R83"/>
    <mergeCell ref="S83:V83"/>
    <mergeCell ref="B84:C84"/>
    <mergeCell ref="D84:R84"/>
    <mergeCell ref="S84:V84"/>
    <mergeCell ref="B81:C81"/>
    <mergeCell ref="D81:R81"/>
    <mergeCell ref="S81:V81"/>
    <mergeCell ref="B82:C82"/>
    <mergeCell ref="D82:R82"/>
    <mergeCell ref="S82:V82"/>
    <mergeCell ref="K77:L77"/>
    <mergeCell ref="M77:AA77"/>
    <mergeCell ref="K78:L78"/>
    <mergeCell ref="M78:AA78"/>
    <mergeCell ref="K75:L75"/>
    <mergeCell ref="M75:AA75"/>
    <mergeCell ref="K76:L76"/>
    <mergeCell ref="M76:AA76"/>
    <mergeCell ref="AB75:AD75"/>
    <mergeCell ref="AB76:AD76"/>
    <mergeCell ref="AB77:AD77"/>
    <mergeCell ref="AB78:AD78"/>
    <mergeCell ref="B69:C69"/>
    <mergeCell ref="D69:I69"/>
    <mergeCell ref="K69:L69"/>
    <mergeCell ref="M69:AA69"/>
    <mergeCell ref="B70:C70"/>
    <mergeCell ref="D70:I70"/>
    <mergeCell ref="K70:L70"/>
    <mergeCell ref="M70:AA70"/>
    <mergeCell ref="B74:C74"/>
    <mergeCell ref="D74:I74"/>
    <mergeCell ref="K74:L74"/>
    <mergeCell ref="M74:AA74"/>
    <mergeCell ref="B71:C71"/>
    <mergeCell ref="D71:I71"/>
    <mergeCell ref="B72:C72"/>
    <mergeCell ref="D72:I72"/>
    <mergeCell ref="K72:AA72"/>
    <mergeCell ref="B73:C73"/>
    <mergeCell ref="D73:I73"/>
    <mergeCell ref="K73:L73"/>
    <mergeCell ref="M73:AA73"/>
    <mergeCell ref="B68:C68"/>
    <mergeCell ref="D68:I68"/>
    <mergeCell ref="K68:L68"/>
    <mergeCell ref="M68:AA68"/>
    <mergeCell ref="AG61:AG62"/>
    <mergeCell ref="AH61:AH62"/>
    <mergeCell ref="B65:AH65"/>
    <mergeCell ref="B66:D66"/>
    <mergeCell ref="K66:AA66"/>
    <mergeCell ref="B67:C67"/>
    <mergeCell ref="D67:I67"/>
    <mergeCell ref="K67:L67"/>
    <mergeCell ref="M67:AA67"/>
    <mergeCell ref="AA61:AA62"/>
    <mergeCell ref="AB61:AB62"/>
    <mergeCell ref="AC61:AC62"/>
    <mergeCell ref="AD61:AD62"/>
    <mergeCell ref="AE61:AE62"/>
    <mergeCell ref="AF61:AF62"/>
    <mergeCell ref="U61:U62"/>
    <mergeCell ref="V61:V62"/>
    <mergeCell ref="I61:I62"/>
    <mergeCell ref="J61:J62"/>
    <mergeCell ref="K61:K62"/>
    <mergeCell ref="L61:L62"/>
    <mergeCell ref="M61:M62"/>
    <mergeCell ref="N61:N62"/>
    <mergeCell ref="AE48:AE58"/>
    <mergeCell ref="AF48:AF58"/>
    <mergeCell ref="AG48:AG58"/>
    <mergeCell ref="R48:R58"/>
    <mergeCell ref="W61:W62"/>
    <mergeCell ref="X61:X62"/>
    <mergeCell ref="Y61:Y62"/>
    <mergeCell ref="Z61:Z62"/>
    <mergeCell ref="O61:O62"/>
    <mergeCell ref="P61:P62"/>
    <mergeCell ref="Q61:Q62"/>
    <mergeCell ref="R61:R62"/>
    <mergeCell ref="S61:S62"/>
    <mergeCell ref="T61:T62"/>
    <mergeCell ref="AH48:AH58"/>
    <mergeCell ref="C61:C62"/>
    <mergeCell ref="D61:D62"/>
    <mergeCell ref="E61:E62"/>
    <mergeCell ref="F61:F62"/>
    <mergeCell ref="G61:G62"/>
    <mergeCell ref="H61:H62"/>
    <mergeCell ref="Y48:Y58"/>
    <mergeCell ref="Z48:Z58"/>
    <mergeCell ref="AA48:AA58"/>
    <mergeCell ref="AB48:AB58"/>
    <mergeCell ref="AC48:AC58"/>
    <mergeCell ref="AD48:AD58"/>
    <mergeCell ref="S48:S58"/>
    <mergeCell ref="T48:T58"/>
    <mergeCell ref="U48:U58"/>
    <mergeCell ref="V48:V58"/>
    <mergeCell ref="W48:W58"/>
    <mergeCell ref="X48:X58"/>
    <mergeCell ref="M48:M58"/>
    <mergeCell ref="N48:N58"/>
    <mergeCell ref="O48:O58"/>
    <mergeCell ref="P48:P58"/>
    <mergeCell ref="Q48:Q58"/>
    <mergeCell ref="G48:G58"/>
    <mergeCell ref="H48:H58"/>
    <mergeCell ref="I48:I58"/>
    <mergeCell ref="J48:J58"/>
    <mergeCell ref="K48:K58"/>
    <mergeCell ref="L48:L58"/>
    <mergeCell ref="AD43:AD44"/>
    <mergeCell ref="AE43:AE44"/>
    <mergeCell ref="AF43:AF44"/>
    <mergeCell ref="Q43:Q44"/>
    <mergeCell ref="AG43:AG44"/>
    <mergeCell ref="AH43:AH44"/>
    <mergeCell ref="B46:B62"/>
    <mergeCell ref="C48:C58"/>
    <mergeCell ref="D48:D58"/>
    <mergeCell ref="E48:E58"/>
    <mergeCell ref="F48:F58"/>
    <mergeCell ref="X43:X44"/>
    <mergeCell ref="Y43:Y44"/>
    <mergeCell ref="Z43:Z44"/>
    <mergeCell ref="AA43:AA44"/>
    <mergeCell ref="AB43:AB44"/>
    <mergeCell ref="AC43:AC44"/>
    <mergeCell ref="R43:R44"/>
    <mergeCell ref="S43:S44"/>
    <mergeCell ref="T43:T44"/>
    <mergeCell ref="U43:U44"/>
    <mergeCell ref="V43:V44"/>
    <mergeCell ref="W43:W44"/>
    <mergeCell ref="L43:L44"/>
    <mergeCell ref="M43:M44"/>
    <mergeCell ref="N43:N44"/>
    <mergeCell ref="O43:O44"/>
    <mergeCell ref="P43:P44"/>
    <mergeCell ref="AH30:AH40"/>
    <mergeCell ref="C43:C44"/>
    <mergeCell ref="D43:D44"/>
    <mergeCell ref="E43:E44"/>
    <mergeCell ref="F43:F44"/>
    <mergeCell ref="G43:G44"/>
    <mergeCell ref="H43:H44"/>
    <mergeCell ref="I43:I44"/>
    <mergeCell ref="J43:J44"/>
    <mergeCell ref="K43:K44"/>
    <mergeCell ref="AB30:AB40"/>
    <mergeCell ref="AC30:AC40"/>
    <mergeCell ref="AD30:AD40"/>
    <mergeCell ref="AE30:AE40"/>
    <mergeCell ref="AF30:AF40"/>
    <mergeCell ref="AG30:AG40"/>
    <mergeCell ref="V30:V40"/>
    <mergeCell ref="W30:W40"/>
    <mergeCell ref="X30:X40"/>
    <mergeCell ref="Y30:Y40"/>
    <mergeCell ref="Z30:Z40"/>
    <mergeCell ref="AA30:AA40"/>
    <mergeCell ref="P30:P40"/>
    <mergeCell ref="Q30:Q40"/>
    <mergeCell ref="R30:R40"/>
    <mergeCell ref="S30:S40"/>
    <mergeCell ref="T30:T40"/>
    <mergeCell ref="U30:U40"/>
    <mergeCell ref="J30:J40"/>
    <mergeCell ref="K30:K40"/>
    <mergeCell ref="L30:L40"/>
    <mergeCell ref="M30:M40"/>
    <mergeCell ref="N30:N40"/>
    <mergeCell ref="O30:O40"/>
    <mergeCell ref="AG25:AG26"/>
    <mergeCell ref="AH25:AH26"/>
    <mergeCell ref="B28:B44"/>
    <mergeCell ref="C30:C40"/>
    <mergeCell ref="D30:D40"/>
    <mergeCell ref="E30:E40"/>
    <mergeCell ref="F30:F40"/>
    <mergeCell ref="G30:G40"/>
    <mergeCell ref="H30:H40"/>
    <mergeCell ref="I30:I40"/>
    <mergeCell ref="AA25:AA26"/>
    <mergeCell ref="AB25:AB26"/>
    <mergeCell ref="AC25:AC26"/>
    <mergeCell ref="AD25:AD26"/>
    <mergeCell ref="AE25:AE26"/>
    <mergeCell ref="AF25:AF26"/>
    <mergeCell ref="U25:U26"/>
    <mergeCell ref="V25:V26"/>
    <mergeCell ref="W25:W26"/>
    <mergeCell ref="X25:X26"/>
    <mergeCell ref="Y25:Y26"/>
    <mergeCell ref="Z25:Z26"/>
    <mergeCell ref="O25:O26"/>
    <mergeCell ref="P25:P26"/>
    <mergeCell ref="AB12:AB22"/>
    <mergeCell ref="AC12:AC22"/>
    <mergeCell ref="AD12:AD22"/>
    <mergeCell ref="S12:S22"/>
    <mergeCell ref="T12:T22"/>
    <mergeCell ref="U12:U22"/>
    <mergeCell ref="V12:V22"/>
    <mergeCell ref="W12:W22"/>
    <mergeCell ref="X12:X22"/>
    <mergeCell ref="C25:C26"/>
    <mergeCell ref="D25:D26"/>
    <mergeCell ref="E25:E26"/>
    <mergeCell ref="F25:F26"/>
    <mergeCell ref="G25:G26"/>
    <mergeCell ref="H25:H26"/>
    <mergeCell ref="Y12:Y22"/>
    <mergeCell ref="Z12:Z22"/>
    <mergeCell ref="AA12:AA22"/>
    <mergeCell ref="M12:M22"/>
    <mergeCell ref="N12:N22"/>
    <mergeCell ref="Q25:Q26"/>
    <mergeCell ref="R25:R26"/>
    <mergeCell ref="S25:S26"/>
    <mergeCell ref="T25:T26"/>
    <mergeCell ref="I25:I26"/>
    <mergeCell ref="J25:J26"/>
    <mergeCell ref="K25:K26"/>
    <mergeCell ref="L25:L26"/>
    <mergeCell ref="M25:M26"/>
    <mergeCell ref="N25:N26"/>
    <mergeCell ref="B5:AH5"/>
    <mergeCell ref="B8:D8"/>
    <mergeCell ref="E8:R8"/>
    <mergeCell ref="S8:U8"/>
    <mergeCell ref="V8:AH8"/>
    <mergeCell ref="B10:B26"/>
    <mergeCell ref="C12:C22"/>
    <mergeCell ref="D12:D22"/>
    <mergeCell ref="E12:E22"/>
    <mergeCell ref="F12:F22"/>
    <mergeCell ref="O12:O22"/>
    <mergeCell ref="P12:P22"/>
    <mergeCell ref="Q12:Q22"/>
    <mergeCell ref="R12:R22"/>
    <mergeCell ref="G12:G22"/>
    <mergeCell ref="H12:H22"/>
    <mergeCell ref="I12:I22"/>
    <mergeCell ref="J12:J22"/>
    <mergeCell ref="K12:K22"/>
    <mergeCell ref="L12:L22"/>
    <mergeCell ref="AE12:AE22"/>
    <mergeCell ref="AF12:AF22"/>
    <mergeCell ref="AG12:AG22"/>
    <mergeCell ref="AH12:AH22"/>
    <mergeCell ref="AB67:AD67"/>
    <mergeCell ref="AF67:AI67"/>
    <mergeCell ref="AB68:AD68"/>
    <mergeCell ref="AB69:AD69"/>
    <mergeCell ref="AF69:AG70"/>
    <mergeCell ref="AH69:AI70"/>
    <mergeCell ref="AB70:AD70"/>
    <mergeCell ref="AB73:AD73"/>
    <mergeCell ref="AB74:AD74"/>
  </mergeCells>
  <phoneticPr fontId="10"/>
  <pageMargins left="0.7" right="0.7" top="0.75" bottom="0.75" header="0.3" footer="0.3"/>
  <pageSetup paperSize="9" scale="60"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0000"/>
  </sheetPr>
  <dimension ref="A1:M170"/>
  <sheetViews>
    <sheetView view="pageBreakPreview" topLeftCell="A21" zoomScale="70" zoomScaleNormal="100" zoomScaleSheetLayoutView="70" workbookViewId="0">
      <selection sqref="A1:H1"/>
    </sheetView>
  </sheetViews>
  <sheetFormatPr defaultRowHeight="13.5"/>
  <cols>
    <col min="1" max="1" width="5.5" customWidth="1"/>
    <col min="2" max="3" width="12.625" customWidth="1"/>
    <col min="4" max="4" width="7.875" customWidth="1"/>
    <col min="5" max="7" width="19.625" customWidth="1"/>
    <col min="8" max="8" width="6" customWidth="1"/>
    <col min="9" max="9" width="5.625" customWidth="1"/>
    <col min="10" max="10" width="20.75" customWidth="1"/>
    <col min="11" max="11" width="5.75" customWidth="1"/>
    <col min="12" max="12" width="24.125" customWidth="1"/>
    <col min="13" max="13" width="13" customWidth="1"/>
  </cols>
  <sheetData>
    <row r="1" spans="1:12" ht="20.100000000000001" customHeight="1">
      <c r="A1" s="128"/>
      <c r="B1" s="129"/>
      <c r="C1" s="129"/>
      <c r="D1" s="129"/>
      <c r="E1" s="129"/>
      <c r="F1" s="129"/>
      <c r="G1" s="129"/>
      <c r="H1" s="129"/>
      <c r="I1" s="129"/>
      <c r="J1" s="129"/>
      <c r="K1" s="130"/>
      <c r="L1" s="130" t="s">
        <v>934</v>
      </c>
    </row>
    <row r="2" spans="1:12" ht="20.100000000000001" customHeight="1">
      <c r="A2" s="2208" t="s">
        <v>317</v>
      </c>
      <c r="B2" s="2208"/>
      <c r="C2" s="2208"/>
      <c r="D2" s="2208"/>
      <c r="E2" s="2208"/>
      <c r="F2" s="2208"/>
      <c r="G2" s="2208"/>
      <c r="H2" s="2208"/>
      <c r="I2" s="2208"/>
      <c r="J2" s="2208"/>
      <c r="K2" s="2208"/>
      <c r="L2" s="2208"/>
    </row>
    <row r="3" spans="1:12" ht="20.100000000000001" customHeight="1">
      <c r="A3" s="128"/>
      <c r="B3" s="128"/>
      <c r="C3" s="128"/>
      <c r="D3" s="128"/>
      <c r="E3" s="128"/>
      <c r="F3" s="128"/>
      <c r="G3" s="128"/>
      <c r="H3" s="629"/>
      <c r="I3" s="629"/>
      <c r="J3" s="629"/>
      <c r="K3" s="2209"/>
      <c r="L3" s="2209"/>
    </row>
    <row r="4" spans="1:12" ht="21" customHeight="1">
      <c r="A4" s="615"/>
      <c r="B4" s="131" t="s">
        <v>262</v>
      </c>
      <c r="C4" s="2210" t="str">
        <f>IF(様式1!L11="","",様式1!L11)</f>
        <v/>
      </c>
      <c r="D4" s="2210"/>
      <c r="E4" s="2210"/>
      <c r="F4" s="131" t="s">
        <v>318</v>
      </c>
      <c r="G4" s="2211" t="str">
        <f>IF(様式1!G36="","",様式1!G36)</f>
        <v/>
      </c>
      <c r="H4" s="2211"/>
      <c r="I4" s="2211"/>
      <c r="J4" s="2211"/>
      <c r="K4" s="2211"/>
      <c r="L4" s="2211"/>
    </row>
    <row r="5" spans="1:12" ht="13.5" customHeight="1" thickBot="1">
      <c r="A5" s="128"/>
      <c r="B5" s="132"/>
      <c r="C5" s="132"/>
      <c r="D5" s="132"/>
      <c r="E5" s="132"/>
      <c r="F5" s="132"/>
      <c r="G5" s="132"/>
      <c r="H5" s="132"/>
      <c r="I5" s="132"/>
      <c r="J5" s="132"/>
      <c r="K5" s="132"/>
      <c r="L5" s="132"/>
    </row>
    <row r="6" spans="1:12" ht="32.25" customHeight="1">
      <c r="A6" s="2212" t="s">
        <v>319</v>
      </c>
      <c r="B6" s="2213" t="s">
        <v>320</v>
      </c>
      <c r="C6" s="2214"/>
      <c r="D6" s="2217" t="s">
        <v>974</v>
      </c>
      <c r="E6" s="2219" t="s">
        <v>321</v>
      </c>
      <c r="F6" s="2220"/>
      <c r="G6" s="2221"/>
      <c r="H6" s="2225" t="s">
        <v>322</v>
      </c>
      <c r="I6" s="2219" t="s">
        <v>930</v>
      </c>
      <c r="J6" s="2221"/>
      <c r="K6" s="2226" t="s">
        <v>323</v>
      </c>
      <c r="L6" s="623" t="s">
        <v>766</v>
      </c>
    </row>
    <row r="7" spans="1:12" ht="32.25" customHeight="1">
      <c r="A7" s="2183"/>
      <c r="B7" s="2215"/>
      <c r="C7" s="2216"/>
      <c r="D7" s="2218"/>
      <c r="E7" s="2222"/>
      <c r="F7" s="2223"/>
      <c r="G7" s="2224"/>
      <c r="H7" s="1622"/>
      <c r="I7" s="2222"/>
      <c r="J7" s="2224"/>
      <c r="K7" s="2227"/>
      <c r="L7" s="622" t="s">
        <v>767</v>
      </c>
    </row>
    <row r="8" spans="1:12" ht="31.7" customHeight="1">
      <c r="A8" s="2183">
        <v>1</v>
      </c>
      <c r="B8" s="2202"/>
      <c r="C8" s="2203"/>
      <c r="D8" s="2184"/>
      <c r="E8" s="2187"/>
      <c r="F8" s="2188"/>
      <c r="G8" s="2189"/>
      <c r="H8" s="2196"/>
      <c r="I8" s="611"/>
      <c r="J8" s="618" t="s">
        <v>962</v>
      </c>
      <c r="K8" s="2199"/>
      <c r="L8" s="760"/>
    </row>
    <row r="9" spans="1:12" ht="31.7" customHeight="1">
      <c r="A9" s="2183"/>
      <c r="B9" s="2204"/>
      <c r="C9" s="2205"/>
      <c r="D9" s="2185"/>
      <c r="E9" s="2190"/>
      <c r="F9" s="2191"/>
      <c r="G9" s="2192"/>
      <c r="H9" s="2197"/>
      <c r="I9" s="612"/>
      <c r="J9" s="619" t="s">
        <v>963</v>
      </c>
      <c r="K9" s="2200"/>
      <c r="L9" s="2228"/>
    </row>
    <row r="10" spans="1:12" ht="31.7" customHeight="1">
      <c r="A10" s="2183"/>
      <c r="B10" s="2206"/>
      <c r="C10" s="2207"/>
      <c r="D10" s="2186"/>
      <c r="E10" s="2193"/>
      <c r="F10" s="2194"/>
      <c r="G10" s="2195"/>
      <c r="H10" s="2198"/>
      <c r="I10" s="613"/>
      <c r="J10" s="620" t="s">
        <v>964</v>
      </c>
      <c r="K10" s="2201"/>
      <c r="L10" s="2229"/>
    </row>
    <row r="11" spans="1:12" ht="31.7" customHeight="1">
      <c r="A11" s="2183">
        <v>2</v>
      </c>
      <c r="B11" s="2202"/>
      <c r="C11" s="2203"/>
      <c r="D11" s="2184"/>
      <c r="E11" s="2187"/>
      <c r="F11" s="2188"/>
      <c r="G11" s="2189"/>
      <c r="H11" s="2196"/>
      <c r="I11" s="611"/>
      <c r="J11" s="618" t="s">
        <v>962</v>
      </c>
      <c r="K11" s="2199"/>
      <c r="L11" s="760"/>
    </row>
    <row r="12" spans="1:12" ht="31.7" customHeight="1">
      <c r="A12" s="2183"/>
      <c r="B12" s="2204"/>
      <c r="C12" s="2205"/>
      <c r="D12" s="2185"/>
      <c r="E12" s="2190"/>
      <c r="F12" s="2191"/>
      <c r="G12" s="2192"/>
      <c r="H12" s="2197"/>
      <c r="I12" s="612"/>
      <c r="J12" s="619" t="s">
        <v>963</v>
      </c>
      <c r="K12" s="2200"/>
      <c r="L12" s="2228"/>
    </row>
    <row r="13" spans="1:12" ht="31.7" customHeight="1">
      <c r="A13" s="2183"/>
      <c r="B13" s="2206"/>
      <c r="C13" s="2207"/>
      <c r="D13" s="2186"/>
      <c r="E13" s="2193"/>
      <c r="F13" s="2194"/>
      <c r="G13" s="2195"/>
      <c r="H13" s="2198"/>
      <c r="I13" s="613"/>
      <c r="J13" s="620" t="s">
        <v>964</v>
      </c>
      <c r="K13" s="2201"/>
      <c r="L13" s="2229"/>
    </row>
    <row r="14" spans="1:12" ht="31.7" customHeight="1">
      <c r="A14" s="2183">
        <v>3</v>
      </c>
      <c r="B14" s="2202"/>
      <c r="C14" s="2203"/>
      <c r="D14" s="2184"/>
      <c r="E14" s="2187"/>
      <c r="F14" s="2188"/>
      <c r="G14" s="2189"/>
      <c r="H14" s="2196"/>
      <c r="I14" s="611"/>
      <c r="J14" s="618" t="s">
        <v>962</v>
      </c>
      <c r="K14" s="2199"/>
      <c r="L14" s="760"/>
    </row>
    <row r="15" spans="1:12" ht="31.7" customHeight="1">
      <c r="A15" s="2183"/>
      <c r="B15" s="2204"/>
      <c r="C15" s="2205"/>
      <c r="D15" s="2185"/>
      <c r="E15" s="2190"/>
      <c r="F15" s="2191"/>
      <c r="G15" s="2192"/>
      <c r="H15" s="2197"/>
      <c r="I15" s="612"/>
      <c r="J15" s="619" t="s">
        <v>963</v>
      </c>
      <c r="K15" s="2200"/>
      <c r="L15" s="2228"/>
    </row>
    <row r="16" spans="1:12" ht="31.7" customHeight="1">
      <c r="A16" s="2183"/>
      <c r="B16" s="2206"/>
      <c r="C16" s="2207"/>
      <c r="D16" s="2186"/>
      <c r="E16" s="2193"/>
      <c r="F16" s="2194"/>
      <c r="G16" s="2195"/>
      <c r="H16" s="2198"/>
      <c r="I16" s="613"/>
      <c r="J16" s="620" t="s">
        <v>964</v>
      </c>
      <c r="K16" s="2201"/>
      <c r="L16" s="2229"/>
    </row>
    <row r="17" spans="1:12" ht="31.7" customHeight="1">
      <c r="A17" s="2183">
        <v>4</v>
      </c>
      <c r="B17" s="2202"/>
      <c r="C17" s="2203"/>
      <c r="D17" s="2184"/>
      <c r="E17" s="2187"/>
      <c r="F17" s="2188"/>
      <c r="G17" s="2189"/>
      <c r="H17" s="2196"/>
      <c r="I17" s="611"/>
      <c r="J17" s="618" t="s">
        <v>962</v>
      </c>
      <c r="K17" s="2199"/>
      <c r="L17" s="760"/>
    </row>
    <row r="18" spans="1:12" ht="31.7" customHeight="1">
      <c r="A18" s="2183"/>
      <c r="B18" s="2204"/>
      <c r="C18" s="2205"/>
      <c r="D18" s="2185"/>
      <c r="E18" s="2190"/>
      <c r="F18" s="2191"/>
      <c r="G18" s="2192"/>
      <c r="H18" s="2197"/>
      <c r="I18" s="612"/>
      <c r="J18" s="619" t="s">
        <v>963</v>
      </c>
      <c r="K18" s="2200"/>
      <c r="L18" s="2228"/>
    </row>
    <row r="19" spans="1:12" ht="31.7" customHeight="1">
      <c r="A19" s="2183"/>
      <c r="B19" s="2206"/>
      <c r="C19" s="2207"/>
      <c r="D19" s="2186"/>
      <c r="E19" s="2193"/>
      <c r="F19" s="2194"/>
      <c r="G19" s="2195"/>
      <c r="H19" s="2198"/>
      <c r="I19" s="613"/>
      <c r="J19" s="620" t="s">
        <v>964</v>
      </c>
      <c r="K19" s="2201"/>
      <c r="L19" s="2229"/>
    </row>
    <row r="20" spans="1:12" ht="31.7" customHeight="1">
      <c r="A20" s="2183">
        <v>5</v>
      </c>
      <c r="B20" s="2202"/>
      <c r="C20" s="2203"/>
      <c r="D20" s="2184"/>
      <c r="E20" s="2187"/>
      <c r="F20" s="2188"/>
      <c r="G20" s="2189"/>
      <c r="H20" s="2196"/>
      <c r="I20" s="611"/>
      <c r="J20" s="618" t="s">
        <v>962</v>
      </c>
      <c r="K20" s="2199"/>
      <c r="L20" s="760"/>
    </row>
    <row r="21" spans="1:12" ht="31.7" customHeight="1">
      <c r="A21" s="2183"/>
      <c r="B21" s="2204"/>
      <c r="C21" s="2205"/>
      <c r="D21" s="2185"/>
      <c r="E21" s="2190"/>
      <c r="F21" s="2191"/>
      <c r="G21" s="2192"/>
      <c r="H21" s="2197"/>
      <c r="I21" s="612"/>
      <c r="J21" s="619" t="s">
        <v>963</v>
      </c>
      <c r="K21" s="2200"/>
      <c r="L21" s="2228"/>
    </row>
    <row r="22" spans="1:12" ht="31.7" customHeight="1">
      <c r="A22" s="2183"/>
      <c r="B22" s="2206"/>
      <c r="C22" s="2207"/>
      <c r="D22" s="2186"/>
      <c r="E22" s="2193"/>
      <c r="F22" s="2194"/>
      <c r="G22" s="2195"/>
      <c r="H22" s="2198"/>
      <c r="I22" s="613"/>
      <c r="J22" s="620" t="s">
        <v>964</v>
      </c>
      <c r="K22" s="2201"/>
      <c r="L22" s="2229"/>
    </row>
    <row r="23" spans="1:12" ht="31.7" customHeight="1">
      <c r="A23" s="2183">
        <v>6</v>
      </c>
      <c r="B23" s="2202"/>
      <c r="C23" s="2203"/>
      <c r="D23" s="2184"/>
      <c r="E23" s="2187"/>
      <c r="F23" s="2188"/>
      <c r="G23" s="2189"/>
      <c r="H23" s="2196"/>
      <c r="I23" s="611"/>
      <c r="J23" s="618" t="s">
        <v>962</v>
      </c>
      <c r="K23" s="2199"/>
      <c r="L23" s="761"/>
    </row>
    <row r="24" spans="1:12" ht="31.7" customHeight="1">
      <c r="A24" s="2183"/>
      <c r="B24" s="2204"/>
      <c r="C24" s="2205"/>
      <c r="D24" s="2185"/>
      <c r="E24" s="2190"/>
      <c r="F24" s="2191"/>
      <c r="G24" s="2192"/>
      <c r="H24" s="2197"/>
      <c r="I24" s="612"/>
      <c r="J24" s="619" t="s">
        <v>963</v>
      </c>
      <c r="K24" s="2200"/>
      <c r="L24" s="2230"/>
    </row>
    <row r="25" spans="1:12" ht="31.7" customHeight="1">
      <c r="A25" s="2183"/>
      <c r="B25" s="2206"/>
      <c r="C25" s="2207"/>
      <c r="D25" s="2186"/>
      <c r="E25" s="2193"/>
      <c r="F25" s="2194"/>
      <c r="G25" s="2195"/>
      <c r="H25" s="2198"/>
      <c r="I25" s="613"/>
      <c r="J25" s="620" t="s">
        <v>964</v>
      </c>
      <c r="K25" s="2201"/>
      <c r="L25" s="2229"/>
    </row>
    <row r="26" spans="1:12" ht="31.7" customHeight="1">
      <c r="A26" s="2183">
        <v>7</v>
      </c>
      <c r="B26" s="2202"/>
      <c r="C26" s="2203"/>
      <c r="D26" s="2184"/>
      <c r="E26" s="2187"/>
      <c r="F26" s="2188"/>
      <c r="G26" s="2189"/>
      <c r="H26" s="2196"/>
      <c r="I26" s="611"/>
      <c r="J26" s="618" t="s">
        <v>962</v>
      </c>
      <c r="K26" s="2199"/>
      <c r="L26" s="761"/>
    </row>
    <row r="27" spans="1:12" ht="31.7" customHeight="1">
      <c r="A27" s="2183"/>
      <c r="B27" s="2204"/>
      <c r="C27" s="2205"/>
      <c r="D27" s="2185"/>
      <c r="E27" s="2190"/>
      <c r="F27" s="2191"/>
      <c r="G27" s="2192"/>
      <c r="H27" s="2197"/>
      <c r="I27" s="612"/>
      <c r="J27" s="619" t="s">
        <v>963</v>
      </c>
      <c r="K27" s="2200"/>
      <c r="L27" s="2230"/>
    </row>
    <row r="28" spans="1:12" ht="31.7" customHeight="1">
      <c r="A28" s="2183"/>
      <c r="B28" s="2206"/>
      <c r="C28" s="2207"/>
      <c r="D28" s="2186"/>
      <c r="E28" s="2193"/>
      <c r="F28" s="2194"/>
      <c r="G28" s="2195"/>
      <c r="H28" s="2198"/>
      <c r="I28" s="613"/>
      <c r="J28" s="620" t="s">
        <v>964</v>
      </c>
      <c r="K28" s="2201"/>
      <c r="L28" s="2229"/>
    </row>
    <row r="29" spans="1:12" ht="31.7" customHeight="1">
      <c r="A29" s="2183">
        <v>8</v>
      </c>
      <c r="B29" s="2202"/>
      <c r="C29" s="2203"/>
      <c r="D29" s="2184"/>
      <c r="E29" s="2187"/>
      <c r="F29" s="2188"/>
      <c r="G29" s="2189"/>
      <c r="H29" s="2196"/>
      <c r="I29" s="611"/>
      <c r="J29" s="618" t="s">
        <v>962</v>
      </c>
      <c r="K29" s="2199"/>
      <c r="L29" s="761"/>
    </row>
    <row r="30" spans="1:12" ht="31.7" customHeight="1">
      <c r="A30" s="2183"/>
      <c r="B30" s="2204"/>
      <c r="C30" s="2205"/>
      <c r="D30" s="2185"/>
      <c r="E30" s="2190"/>
      <c r="F30" s="2191"/>
      <c r="G30" s="2192"/>
      <c r="H30" s="2197"/>
      <c r="I30" s="612"/>
      <c r="J30" s="619" t="s">
        <v>963</v>
      </c>
      <c r="K30" s="2200"/>
      <c r="L30" s="2230"/>
    </row>
    <row r="31" spans="1:12" ht="31.7" customHeight="1">
      <c r="A31" s="2183"/>
      <c r="B31" s="2206"/>
      <c r="C31" s="2207"/>
      <c r="D31" s="2186"/>
      <c r="E31" s="2193"/>
      <c r="F31" s="2194"/>
      <c r="G31" s="2195"/>
      <c r="H31" s="2198"/>
      <c r="I31" s="613"/>
      <c r="J31" s="620" t="s">
        <v>964</v>
      </c>
      <c r="K31" s="2201"/>
      <c r="L31" s="2229"/>
    </row>
    <row r="32" spans="1:12" ht="31.7" customHeight="1">
      <c r="A32" s="2183">
        <v>9</v>
      </c>
      <c r="B32" s="2202"/>
      <c r="C32" s="2203"/>
      <c r="D32" s="2184"/>
      <c r="E32" s="2187"/>
      <c r="F32" s="2188"/>
      <c r="G32" s="2189"/>
      <c r="H32" s="2196"/>
      <c r="I32" s="611"/>
      <c r="J32" s="618" t="s">
        <v>962</v>
      </c>
      <c r="K32" s="2199"/>
      <c r="L32" s="761"/>
    </row>
    <row r="33" spans="1:12" ht="31.7" customHeight="1">
      <c r="A33" s="2183"/>
      <c r="B33" s="2204"/>
      <c r="C33" s="2205"/>
      <c r="D33" s="2185"/>
      <c r="E33" s="2190"/>
      <c r="F33" s="2191"/>
      <c r="G33" s="2192"/>
      <c r="H33" s="2197"/>
      <c r="I33" s="612"/>
      <c r="J33" s="619" t="s">
        <v>963</v>
      </c>
      <c r="K33" s="2200"/>
      <c r="L33" s="2230"/>
    </row>
    <row r="34" spans="1:12" ht="31.7" customHeight="1">
      <c r="A34" s="2183"/>
      <c r="B34" s="2206"/>
      <c r="C34" s="2207"/>
      <c r="D34" s="2186"/>
      <c r="E34" s="2193"/>
      <c r="F34" s="2194"/>
      <c r="G34" s="2195"/>
      <c r="H34" s="2198"/>
      <c r="I34" s="613"/>
      <c r="J34" s="620" t="s">
        <v>964</v>
      </c>
      <c r="K34" s="2201"/>
      <c r="L34" s="2229"/>
    </row>
    <row r="35" spans="1:12" ht="31.7" customHeight="1">
      <c r="A35" s="2183">
        <v>10</v>
      </c>
      <c r="B35" s="2202"/>
      <c r="C35" s="2203"/>
      <c r="D35" s="2184"/>
      <c r="E35" s="2187"/>
      <c r="F35" s="2188"/>
      <c r="G35" s="2189"/>
      <c r="H35" s="2196"/>
      <c r="I35" s="611"/>
      <c r="J35" s="618" t="s">
        <v>962</v>
      </c>
      <c r="K35" s="2196"/>
      <c r="L35" s="761"/>
    </row>
    <row r="36" spans="1:12" ht="31.7" customHeight="1">
      <c r="A36" s="2231"/>
      <c r="B36" s="2204"/>
      <c r="C36" s="2205"/>
      <c r="D36" s="2185"/>
      <c r="E36" s="2190"/>
      <c r="F36" s="2191"/>
      <c r="G36" s="2192"/>
      <c r="H36" s="2197"/>
      <c r="I36" s="612"/>
      <c r="J36" s="619" t="s">
        <v>963</v>
      </c>
      <c r="K36" s="2197"/>
      <c r="L36" s="2230"/>
    </row>
    <row r="37" spans="1:12" ht="31.7" customHeight="1" thickBot="1">
      <c r="A37" s="2232"/>
      <c r="B37" s="2233"/>
      <c r="C37" s="2234"/>
      <c r="D37" s="2235"/>
      <c r="E37" s="2236"/>
      <c r="F37" s="2237"/>
      <c r="G37" s="2238"/>
      <c r="H37" s="2239"/>
      <c r="I37" s="614"/>
      <c r="J37" s="621" t="s">
        <v>964</v>
      </c>
      <c r="K37" s="2239"/>
      <c r="L37" s="2240"/>
    </row>
    <row r="38" spans="1:12" ht="6.75" customHeight="1">
      <c r="A38" s="128"/>
      <c r="B38" s="546"/>
      <c r="C38" s="546"/>
      <c r="D38" s="134"/>
      <c r="E38" s="631" t="s">
        <v>991</v>
      </c>
      <c r="F38" s="134"/>
      <c r="G38" s="134"/>
      <c r="H38" s="134"/>
      <c r="I38" s="134"/>
      <c r="J38" s="134"/>
      <c r="K38" s="546"/>
      <c r="L38" s="546"/>
    </row>
    <row r="39" spans="1:12" ht="18" customHeight="1">
      <c r="A39" s="2242" t="s">
        <v>977</v>
      </c>
      <c r="B39" s="2242"/>
      <c r="C39" s="2242"/>
      <c r="D39" s="2242"/>
      <c r="E39" s="2242"/>
      <c r="F39" s="2242"/>
      <c r="G39" s="2242"/>
      <c r="H39" s="2242"/>
      <c r="I39" s="2242"/>
      <c r="J39" s="2242"/>
      <c r="K39" s="2242"/>
      <c r="L39" s="2242"/>
    </row>
    <row r="40" spans="1:12" ht="18" customHeight="1">
      <c r="A40" s="2241" t="s">
        <v>975</v>
      </c>
      <c r="B40" s="2241"/>
      <c r="C40" s="2241"/>
      <c r="D40" s="2241"/>
      <c r="E40" s="2241"/>
      <c r="F40" s="2241"/>
      <c r="G40" s="2241"/>
      <c r="H40" s="2241"/>
      <c r="I40" s="2241"/>
      <c r="J40" s="2241"/>
      <c r="K40" s="2241"/>
      <c r="L40" s="2241"/>
    </row>
    <row r="41" spans="1:12" ht="18" customHeight="1">
      <c r="A41" s="2241" t="s">
        <v>971</v>
      </c>
      <c r="B41" s="2241"/>
      <c r="C41" s="2241"/>
      <c r="D41" s="2241"/>
      <c r="E41" s="2241"/>
      <c r="F41" s="2241"/>
      <c r="G41" s="2241"/>
      <c r="H41" s="2241"/>
      <c r="I41" s="2241"/>
      <c r="J41" s="2241"/>
      <c r="K41" s="2241"/>
      <c r="L41" s="2241"/>
    </row>
    <row r="42" spans="1:12" s="636" customFormat="1" ht="18" customHeight="1">
      <c r="A42" s="2241" t="s">
        <v>987</v>
      </c>
      <c r="B42" s="2241"/>
      <c r="C42" s="2241"/>
      <c r="D42" s="2241"/>
      <c r="E42" s="2241"/>
      <c r="F42" s="2241"/>
      <c r="G42" s="2241"/>
      <c r="H42" s="2241"/>
      <c r="I42" s="2241"/>
      <c r="J42" s="2241"/>
      <c r="K42" s="2241"/>
      <c r="L42" s="2241"/>
    </row>
    <row r="43" spans="1:12" s="636" customFormat="1" ht="18" customHeight="1">
      <c r="A43" s="2241" t="s">
        <v>931</v>
      </c>
      <c r="B43" s="2241"/>
      <c r="C43" s="2241"/>
      <c r="D43" s="2241"/>
      <c r="E43" s="2241"/>
      <c r="F43" s="2241"/>
      <c r="G43" s="2241"/>
      <c r="H43" s="2241"/>
      <c r="I43" s="2241"/>
      <c r="J43" s="2241"/>
      <c r="K43" s="2241"/>
      <c r="L43" s="2241"/>
    </row>
    <row r="44" spans="1:12" s="636" customFormat="1" ht="18" customHeight="1">
      <c r="A44" s="2241" t="s">
        <v>932</v>
      </c>
      <c r="B44" s="2241"/>
      <c r="C44" s="2241"/>
      <c r="D44" s="2241"/>
      <c r="E44" s="2241"/>
      <c r="F44" s="2241"/>
      <c r="G44" s="2241"/>
      <c r="H44" s="2241"/>
      <c r="I44" s="2241"/>
      <c r="J44" s="2241"/>
      <c r="K44" s="2241"/>
      <c r="L44" s="2241"/>
    </row>
    <row r="45" spans="1:12" s="636" customFormat="1" ht="18" customHeight="1">
      <c r="A45" s="2241" t="s">
        <v>933</v>
      </c>
      <c r="B45" s="2241"/>
      <c r="C45" s="2241"/>
      <c r="D45" s="2241"/>
      <c r="E45" s="2241"/>
      <c r="F45" s="2241"/>
      <c r="G45" s="2241"/>
      <c r="H45" s="2241"/>
      <c r="I45" s="2241"/>
      <c r="J45" s="2241"/>
      <c r="K45" s="2241"/>
      <c r="L45" s="2241"/>
    </row>
    <row r="46" spans="1:12" s="636" customFormat="1" ht="18" customHeight="1">
      <c r="A46" s="2241" t="s">
        <v>967</v>
      </c>
      <c r="B46" s="2241"/>
      <c r="C46" s="2241"/>
      <c r="D46" s="2241"/>
      <c r="E46" s="2241"/>
      <c r="F46" s="2241"/>
      <c r="G46" s="2241"/>
      <c r="H46" s="2241"/>
      <c r="I46" s="2241"/>
      <c r="J46" s="2241"/>
      <c r="K46" s="2241"/>
      <c r="L46" s="2241"/>
    </row>
    <row r="47" spans="1:12" s="636" customFormat="1" ht="18" customHeight="1">
      <c r="A47" s="2241" t="s">
        <v>972</v>
      </c>
      <c r="B47" s="2241"/>
      <c r="C47" s="2241"/>
      <c r="D47" s="2241"/>
      <c r="E47" s="2241"/>
      <c r="F47" s="2241"/>
      <c r="G47" s="2241"/>
      <c r="H47" s="2241"/>
      <c r="I47" s="2241"/>
      <c r="J47" s="2241"/>
      <c r="K47" s="2241"/>
      <c r="L47" s="2241"/>
    </row>
    <row r="48" spans="1:12" s="636" customFormat="1" ht="18" customHeight="1">
      <c r="A48" s="2241" t="s">
        <v>973</v>
      </c>
      <c r="B48" s="2241"/>
      <c r="C48" s="2241"/>
      <c r="D48" s="2241"/>
      <c r="E48" s="2241"/>
      <c r="F48" s="2241"/>
      <c r="G48" s="2241"/>
      <c r="H48" s="2241"/>
      <c r="I48" s="2241"/>
      <c r="J48" s="2241"/>
      <c r="K48" s="2241"/>
      <c r="L48" s="2241"/>
    </row>
    <row r="49" spans="1:12" ht="18" customHeight="1">
      <c r="A49" s="2241" t="s">
        <v>976</v>
      </c>
      <c r="B49" s="2241"/>
      <c r="C49" s="2241"/>
      <c r="D49" s="2241"/>
      <c r="E49" s="2241"/>
      <c r="F49" s="2241"/>
      <c r="G49" s="2241"/>
      <c r="H49" s="2241"/>
      <c r="I49" s="2241"/>
      <c r="J49" s="2241"/>
      <c r="K49" s="2241"/>
      <c r="L49" s="2241"/>
    </row>
    <row r="50" spans="1:12" ht="18" customHeight="1">
      <c r="A50" s="2243" t="s">
        <v>1352</v>
      </c>
      <c r="B50" s="2241"/>
      <c r="C50" s="2241"/>
      <c r="D50" s="2241"/>
      <c r="E50" s="2241"/>
      <c r="F50" s="2241"/>
      <c r="G50" s="2241"/>
      <c r="H50" s="2241"/>
      <c r="I50" s="2241"/>
      <c r="J50" s="2241"/>
      <c r="K50" s="2241"/>
      <c r="L50" s="2241"/>
    </row>
    <row r="51" spans="1:12" ht="18" customHeight="1">
      <c r="A51" s="2243" t="s">
        <v>1353</v>
      </c>
      <c r="B51" s="2243"/>
      <c r="C51" s="2243"/>
      <c r="D51" s="2243"/>
      <c r="E51" s="2243"/>
      <c r="F51" s="2243"/>
      <c r="G51" s="2243"/>
      <c r="H51" s="2243"/>
      <c r="I51" s="2243"/>
      <c r="J51" s="2243"/>
      <c r="K51" s="2243"/>
      <c r="L51" s="2243"/>
    </row>
    <row r="52" spans="1:12" ht="18.75" customHeight="1">
      <c r="A52" s="2241" t="s">
        <v>1315</v>
      </c>
      <c r="B52" s="2241"/>
      <c r="C52" s="2241"/>
      <c r="D52" s="2241"/>
      <c r="E52" s="2241"/>
      <c r="F52" s="2241"/>
      <c r="G52" s="2241"/>
      <c r="H52" s="2241"/>
      <c r="I52" s="2241"/>
      <c r="J52" s="2241"/>
      <c r="K52" s="2241"/>
      <c r="L52" s="2241"/>
    </row>
    <row r="53" spans="1:12" ht="15" customHeight="1">
      <c r="A53" s="2241" t="s">
        <v>988</v>
      </c>
      <c r="B53" s="2241"/>
      <c r="C53" s="2241"/>
      <c r="D53" s="2241"/>
      <c r="E53" s="2241"/>
      <c r="F53" s="2241"/>
      <c r="G53" s="2241"/>
      <c r="H53" s="2241"/>
      <c r="I53" s="2241"/>
      <c r="J53" s="2241"/>
      <c r="K53" s="2241"/>
      <c r="L53" s="2241"/>
    </row>
    <row r="54" spans="1:12" ht="15" customHeight="1">
      <c r="A54" s="2241"/>
      <c r="B54" s="2241"/>
      <c r="C54" s="2241"/>
      <c r="D54" s="2241"/>
      <c r="E54" s="2241"/>
      <c r="F54" s="2241"/>
      <c r="G54" s="2241"/>
      <c r="H54" s="2241"/>
      <c r="I54" s="2241"/>
      <c r="J54" s="2241"/>
      <c r="K54" s="2241"/>
      <c r="L54" s="2241"/>
    </row>
    <row r="55" spans="1:12" ht="15" customHeight="1">
      <c r="A55" s="2241" t="s">
        <v>966</v>
      </c>
      <c r="B55" s="2241"/>
      <c r="C55" s="2241"/>
      <c r="D55" s="2241"/>
      <c r="E55" s="2241"/>
      <c r="F55" s="2241"/>
      <c r="G55" s="2241"/>
      <c r="H55" s="2241"/>
      <c r="I55" s="2241"/>
      <c r="J55" s="2241"/>
      <c r="K55" s="2241"/>
      <c r="L55" s="2241"/>
    </row>
    <row r="56" spans="1:12" ht="15" customHeight="1">
      <c r="A56" s="2241" t="s">
        <v>968</v>
      </c>
      <c r="B56" s="2241"/>
      <c r="C56" s="2241"/>
      <c r="D56" s="2241"/>
      <c r="E56" s="2241"/>
      <c r="F56" s="2241"/>
      <c r="G56" s="2241"/>
      <c r="H56" s="2241"/>
      <c r="I56" s="2241"/>
      <c r="J56" s="2241"/>
      <c r="K56" s="2241"/>
      <c r="L56" s="2241"/>
    </row>
    <row r="57" spans="1:12" ht="15" customHeight="1">
      <c r="A57" s="2241" t="s">
        <v>969</v>
      </c>
      <c r="B57" s="2241"/>
      <c r="C57" s="2241"/>
      <c r="D57" s="2241"/>
      <c r="E57" s="2241"/>
      <c r="F57" s="2241"/>
      <c r="G57" s="2241"/>
      <c r="H57" s="2241"/>
      <c r="I57" s="2241"/>
      <c r="J57" s="2241"/>
      <c r="K57" s="2241"/>
      <c r="L57" s="2241"/>
    </row>
    <row r="58" spans="1:12" ht="15" customHeight="1">
      <c r="A58" s="2241" t="s">
        <v>970</v>
      </c>
      <c r="B58" s="2241"/>
      <c r="C58" s="2241"/>
      <c r="D58" s="2241"/>
      <c r="E58" s="2241"/>
      <c r="F58" s="2241"/>
      <c r="G58" s="2241"/>
      <c r="H58" s="2241"/>
      <c r="I58" s="2241"/>
      <c r="J58" s="2241"/>
      <c r="K58" s="2241"/>
      <c r="L58" s="2241"/>
    </row>
    <row r="59" spans="1:12" ht="15" customHeight="1">
      <c r="A59" s="2241"/>
      <c r="B59" s="2241"/>
      <c r="C59" s="2241"/>
      <c r="D59" s="2241"/>
      <c r="E59" s="2241"/>
      <c r="F59" s="2241"/>
      <c r="G59" s="2241"/>
      <c r="H59" s="2241"/>
      <c r="I59" s="2241"/>
      <c r="J59" s="2241"/>
      <c r="K59" s="2241"/>
      <c r="L59" s="2241"/>
    </row>
    <row r="60" spans="1:12" ht="14.25">
      <c r="A60" s="624"/>
      <c r="B60" s="624"/>
      <c r="C60" s="624"/>
      <c r="D60" s="624"/>
      <c r="E60" s="624"/>
      <c r="F60" s="624"/>
      <c r="G60" s="624"/>
      <c r="H60" s="624"/>
      <c r="I60" s="624"/>
      <c r="J60" s="624"/>
      <c r="K60" s="624"/>
      <c r="L60" s="624"/>
    </row>
    <row r="61" spans="1:12" ht="14.25">
      <c r="A61" s="624"/>
      <c r="B61" s="624"/>
      <c r="C61" s="624"/>
      <c r="D61" s="624"/>
      <c r="E61" s="624"/>
      <c r="F61" s="624"/>
      <c r="G61" s="624"/>
      <c r="H61" s="624"/>
      <c r="I61" s="624"/>
      <c r="J61" s="624"/>
      <c r="K61" s="624"/>
      <c r="L61" s="638"/>
    </row>
    <row r="62" spans="1:12">
      <c r="A62" s="604"/>
      <c r="B62" s="604"/>
      <c r="C62" s="604"/>
      <c r="D62" s="604"/>
      <c r="E62" s="604"/>
      <c r="F62" s="604"/>
      <c r="G62" s="604"/>
      <c r="H62" s="604"/>
      <c r="I62" s="604"/>
      <c r="J62" s="604"/>
      <c r="K62" s="604"/>
      <c r="L62" s="604"/>
    </row>
    <row r="63" spans="1:12">
      <c r="A63" s="604"/>
      <c r="B63" s="604"/>
      <c r="C63" s="604"/>
      <c r="D63" s="604"/>
      <c r="E63" s="604"/>
      <c r="F63" s="604"/>
      <c r="G63" s="604"/>
      <c r="H63" s="604"/>
      <c r="I63" s="604"/>
      <c r="J63" s="604"/>
      <c r="K63" s="604"/>
      <c r="L63" s="604"/>
    </row>
    <row r="64" spans="1:12">
      <c r="A64" s="604"/>
      <c r="B64" s="604"/>
      <c r="C64" s="604"/>
      <c r="D64" s="604"/>
      <c r="E64" s="604"/>
      <c r="F64" s="604"/>
      <c r="G64" s="604"/>
      <c r="H64" s="604"/>
      <c r="I64" s="604"/>
      <c r="J64" s="604"/>
      <c r="K64" s="604"/>
      <c r="L64" s="604"/>
    </row>
    <row r="65" spans="1:13">
      <c r="A65" s="604"/>
      <c r="B65" s="604"/>
      <c r="C65" s="604"/>
      <c r="D65" s="604"/>
      <c r="E65" s="604"/>
      <c r="F65" s="604"/>
      <c r="G65" s="604"/>
      <c r="H65" s="604"/>
      <c r="I65" s="604"/>
      <c r="J65" s="604"/>
      <c r="K65" s="604"/>
      <c r="L65" s="604"/>
      <c r="M65" s="604"/>
    </row>
    <row r="66" spans="1:13">
      <c r="A66" s="604"/>
      <c r="B66" s="604"/>
      <c r="C66" s="604"/>
      <c r="D66" s="604"/>
      <c r="E66" s="604"/>
      <c r="F66" s="604"/>
      <c r="G66" s="604"/>
      <c r="H66" s="604"/>
      <c r="I66" s="604"/>
      <c r="J66" s="604"/>
      <c r="K66" s="604"/>
      <c r="L66" s="604"/>
      <c r="M66" s="604"/>
    </row>
    <row r="67" spans="1:13">
      <c r="A67" s="604"/>
      <c r="B67" s="604"/>
      <c r="C67" s="604"/>
      <c r="D67" s="604"/>
      <c r="E67" s="604"/>
      <c r="F67" s="604"/>
      <c r="G67" s="604"/>
      <c r="H67" s="604"/>
      <c r="I67" s="604"/>
      <c r="J67" s="604"/>
      <c r="K67" s="604"/>
      <c r="L67" s="604"/>
      <c r="M67" s="604"/>
    </row>
    <row r="68" spans="1:13">
      <c r="A68" s="604"/>
      <c r="B68" s="604"/>
      <c r="C68" s="604"/>
      <c r="D68" s="604"/>
      <c r="E68" s="604"/>
      <c r="F68" s="604"/>
      <c r="G68" s="604"/>
      <c r="H68" s="604"/>
      <c r="I68" s="604"/>
      <c r="J68" s="604"/>
      <c r="K68" s="604"/>
      <c r="L68" s="604"/>
      <c r="M68" s="604"/>
    </row>
    <row r="69" spans="1:13">
      <c r="A69" s="604"/>
      <c r="B69" s="604"/>
      <c r="C69" s="604"/>
      <c r="D69" s="604"/>
      <c r="E69" s="604"/>
      <c r="F69" s="604"/>
      <c r="G69" s="604"/>
      <c r="H69" s="604"/>
      <c r="I69" s="604"/>
      <c r="J69" s="604"/>
      <c r="K69" s="604"/>
      <c r="L69" s="604"/>
      <c r="M69" s="604"/>
    </row>
    <row r="70" spans="1:13">
      <c r="A70" s="604"/>
      <c r="B70" s="604"/>
      <c r="C70" s="604"/>
      <c r="D70" s="604"/>
      <c r="E70" s="604"/>
      <c r="F70" s="604"/>
      <c r="G70" s="604"/>
      <c r="H70" s="604"/>
      <c r="I70" s="604"/>
      <c r="J70" s="604"/>
      <c r="K70" s="604"/>
      <c r="L70" s="604"/>
      <c r="M70" s="604"/>
    </row>
    <row r="71" spans="1:13">
      <c r="A71" s="604"/>
      <c r="B71" s="604"/>
      <c r="C71" s="604"/>
      <c r="D71" s="604"/>
      <c r="E71" s="604"/>
      <c r="F71" s="604"/>
      <c r="G71" s="604"/>
      <c r="H71" s="604"/>
      <c r="I71" s="604"/>
      <c r="J71" s="604"/>
      <c r="K71" s="604"/>
      <c r="L71" s="604"/>
      <c r="M71" s="604"/>
    </row>
    <row r="72" spans="1:13">
      <c r="A72" s="604"/>
      <c r="B72" s="604"/>
      <c r="C72" s="604"/>
      <c r="D72" s="604"/>
      <c r="E72" s="604"/>
      <c r="F72" s="604"/>
      <c r="G72" s="604"/>
      <c r="H72" s="604"/>
      <c r="I72" s="604"/>
      <c r="J72" s="604"/>
      <c r="K72" s="604"/>
      <c r="L72" s="604"/>
      <c r="M72" s="604"/>
    </row>
    <row r="73" spans="1:13">
      <c r="A73" s="604"/>
      <c r="B73" s="604"/>
      <c r="C73" s="604"/>
      <c r="D73" s="604"/>
      <c r="E73" s="604"/>
      <c r="F73" s="604"/>
      <c r="G73" s="604"/>
      <c r="H73" s="604"/>
      <c r="I73" s="604"/>
      <c r="J73" s="604"/>
      <c r="K73" s="604"/>
      <c r="L73" s="604"/>
      <c r="M73" s="604"/>
    </row>
    <row r="74" spans="1:13">
      <c r="A74" s="604"/>
      <c r="B74" s="604"/>
      <c r="C74" s="604"/>
      <c r="D74" s="604"/>
      <c r="E74" s="604"/>
      <c r="F74" s="604"/>
      <c r="G74" s="604"/>
      <c r="H74" s="604"/>
      <c r="I74" s="604"/>
      <c r="J74" s="604"/>
      <c r="K74" s="604"/>
      <c r="L74" s="604"/>
      <c r="M74" s="604"/>
    </row>
    <row r="75" spans="1:13">
      <c r="A75" s="604"/>
      <c r="B75" s="604"/>
      <c r="C75" s="604"/>
      <c r="D75" s="604"/>
      <c r="E75" s="604"/>
      <c r="F75" s="604"/>
      <c r="G75" s="604"/>
      <c r="H75" s="604"/>
      <c r="I75" s="604"/>
      <c r="J75" s="604"/>
      <c r="K75" s="604"/>
      <c r="L75" s="604"/>
      <c r="M75" s="604"/>
    </row>
    <row r="76" spans="1:13">
      <c r="A76" s="604"/>
      <c r="B76" s="604"/>
      <c r="C76" s="604"/>
      <c r="D76" s="604"/>
      <c r="E76" s="604"/>
      <c r="F76" s="604"/>
      <c r="G76" s="604"/>
      <c r="H76" s="604"/>
      <c r="I76" s="604"/>
      <c r="J76" s="604"/>
      <c r="K76" s="604"/>
      <c r="L76" s="604"/>
      <c r="M76" s="604"/>
    </row>
    <row r="77" spans="1:13">
      <c r="A77" s="604"/>
      <c r="B77" s="604"/>
      <c r="C77" s="604"/>
      <c r="D77" s="604"/>
      <c r="E77" s="604"/>
      <c r="F77" s="604"/>
      <c r="G77" s="604"/>
      <c r="H77" s="604"/>
      <c r="I77" s="604"/>
      <c r="J77" s="604"/>
      <c r="K77" s="604"/>
      <c r="L77" s="604"/>
      <c r="M77" s="604"/>
    </row>
    <row r="78" spans="1:13">
      <c r="A78" s="604"/>
      <c r="B78" s="604"/>
      <c r="C78" s="604"/>
      <c r="D78" s="604"/>
      <c r="E78" s="604"/>
      <c r="F78" s="604"/>
      <c r="G78" s="604"/>
      <c r="H78" s="604"/>
      <c r="I78" s="604"/>
      <c r="J78" s="604"/>
      <c r="K78" s="604"/>
      <c r="L78" s="604"/>
      <c r="M78" s="604"/>
    </row>
    <row r="79" spans="1:13">
      <c r="A79" s="604"/>
      <c r="B79" s="604"/>
      <c r="C79" s="604"/>
      <c r="D79" s="604"/>
      <c r="E79" s="604"/>
      <c r="F79" s="604"/>
      <c r="G79" s="604"/>
      <c r="H79" s="604"/>
      <c r="I79" s="604"/>
      <c r="J79" s="604"/>
      <c r="K79" s="604"/>
      <c r="L79" s="604"/>
    </row>
    <row r="80" spans="1:13">
      <c r="A80" s="604"/>
      <c r="B80" s="604"/>
      <c r="C80" s="604"/>
      <c r="D80" s="604"/>
      <c r="E80" s="604"/>
      <c r="F80" s="604"/>
      <c r="G80" s="604"/>
      <c r="H80" s="604"/>
      <c r="I80" s="604"/>
      <c r="J80" s="604"/>
      <c r="K80" s="604"/>
      <c r="L80" s="604"/>
    </row>
    <row r="81" spans="1:12">
      <c r="A81" s="604"/>
      <c r="B81" s="604"/>
      <c r="C81" s="604"/>
      <c r="D81" s="604"/>
      <c r="E81" s="604"/>
      <c r="F81" s="604"/>
      <c r="G81" s="604"/>
      <c r="H81" s="604"/>
      <c r="I81" s="604"/>
      <c r="J81" s="604"/>
      <c r="K81" s="604"/>
      <c r="L81" s="604"/>
    </row>
    <row r="82" spans="1:12">
      <c r="A82" s="604"/>
      <c r="B82" s="604"/>
      <c r="C82" s="604"/>
      <c r="D82" s="604"/>
      <c r="E82" s="604"/>
      <c r="F82" s="604"/>
      <c r="G82" s="604"/>
      <c r="H82" s="604"/>
      <c r="I82" s="604"/>
      <c r="J82" s="604"/>
      <c r="K82" s="604"/>
      <c r="L82" s="604"/>
    </row>
    <row r="83" spans="1:12">
      <c r="A83" s="604"/>
      <c r="B83" s="604"/>
      <c r="C83" s="604"/>
      <c r="D83" s="604"/>
      <c r="E83" s="604"/>
      <c r="F83" s="604"/>
      <c r="G83" s="604"/>
      <c r="H83" s="604"/>
      <c r="I83" s="604"/>
      <c r="J83" s="604"/>
      <c r="K83" s="604"/>
      <c r="L83" s="604"/>
    </row>
    <row r="84" spans="1:12">
      <c r="A84" s="604"/>
      <c r="B84" s="604"/>
      <c r="C84" s="604"/>
      <c r="D84" s="604"/>
      <c r="E84" s="604"/>
      <c r="F84" s="604"/>
      <c r="G84" s="604"/>
      <c r="H84" s="604"/>
      <c r="I84" s="604"/>
      <c r="J84" s="604"/>
      <c r="K84" s="604"/>
      <c r="L84" s="604"/>
    </row>
    <row r="85" spans="1:12">
      <c r="A85" s="604"/>
      <c r="B85" s="604"/>
      <c r="C85" s="604"/>
      <c r="D85" s="604"/>
      <c r="E85" s="604"/>
      <c r="F85" s="604"/>
      <c r="G85" s="604"/>
      <c r="H85" s="604"/>
      <c r="I85" s="604"/>
      <c r="J85" s="604"/>
      <c r="K85" s="604"/>
      <c r="L85" s="604"/>
    </row>
    <row r="86" spans="1:12">
      <c r="A86" s="604"/>
      <c r="B86" s="604"/>
      <c r="C86" s="604"/>
      <c r="D86" s="604"/>
      <c r="E86" s="604"/>
      <c r="F86" s="604"/>
      <c r="G86" s="604"/>
      <c r="H86" s="604"/>
      <c r="I86" s="604"/>
      <c r="J86" s="604"/>
      <c r="K86" s="604"/>
      <c r="L86" s="604"/>
    </row>
    <row r="87" spans="1:12">
      <c r="A87" s="604"/>
      <c r="B87" s="604"/>
      <c r="C87" s="604"/>
      <c r="D87" s="604"/>
      <c r="E87" s="604"/>
      <c r="F87" s="604"/>
      <c r="G87" s="604"/>
      <c r="H87" s="604"/>
      <c r="I87" s="604"/>
      <c r="J87" s="604"/>
      <c r="K87" s="604"/>
      <c r="L87" s="604"/>
    </row>
    <row r="88" spans="1:12">
      <c r="A88" s="604"/>
      <c r="B88" s="604"/>
      <c r="C88" s="604"/>
      <c r="D88" s="604"/>
      <c r="E88" s="604"/>
      <c r="F88" s="604"/>
      <c r="G88" s="604"/>
      <c r="H88" s="604"/>
      <c r="I88" s="604"/>
      <c r="J88" s="604"/>
      <c r="K88" s="604"/>
      <c r="L88" s="604"/>
    </row>
    <row r="89" spans="1:12">
      <c r="A89" s="604"/>
      <c r="B89" s="604"/>
      <c r="C89" s="604"/>
      <c r="D89" s="604"/>
      <c r="E89" s="604"/>
      <c r="F89" s="604"/>
      <c r="G89" s="604"/>
      <c r="H89" s="604"/>
      <c r="I89" s="604"/>
      <c r="J89" s="604"/>
      <c r="K89" s="604"/>
      <c r="L89" s="604"/>
    </row>
    <row r="90" spans="1:12">
      <c r="A90" s="604"/>
      <c r="B90" s="604"/>
      <c r="C90" s="604"/>
      <c r="D90" s="604"/>
      <c r="E90" s="604"/>
      <c r="F90" s="604"/>
      <c r="G90" s="604"/>
      <c r="H90" s="604"/>
      <c r="I90" s="604"/>
      <c r="J90" s="604"/>
      <c r="K90" s="604"/>
      <c r="L90" s="604"/>
    </row>
    <row r="91" spans="1:12">
      <c r="A91" s="604"/>
      <c r="B91" s="604"/>
      <c r="C91" s="604"/>
      <c r="D91" s="604"/>
      <c r="E91" s="604"/>
      <c r="F91" s="604"/>
      <c r="G91" s="604"/>
      <c r="H91" s="604"/>
      <c r="I91" s="604"/>
      <c r="J91" s="604"/>
      <c r="K91" s="604"/>
      <c r="L91" s="604"/>
    </row>
    <row r="92" spans="1:12">
      <c r="A92" s="604"/>
      <c r="B92" s="604"/>
      <c r="C92" s="604"/>
      <c r="D92" s="604"/>
      <c r="E92" s="604"/>
      <c r="F92" s="604"/>
      <c r="G92" s="604"/>
      <c r="H92" s="604"/>
      <c r="I92" s="604"/>
      <c r="J92" s="604"/>
      <c r="K92" s="604"/>
      <c r="L92" s="604"/>
    </row>
    <row r="93" spans="1:12">
      <c r="A93" s="604"/>
      <c r="B93" s="604"/>
      <c r="C93" s="604"/>
      <c r="D93" s="604"/>
      <c r="E93" s="604"/>
      <c r="F93" s="604"/>
      <c r="G93" s="604"/>
      <c r="H93" s="604"/>
      <c r="I93" s="604"/>
      <c r="J93" s="604"/>
      <c r="K93" s="604"/>
      <c r="L93" s="604"/>
    </row>
    <row r="94" spans="1:12">
      <c r="A94" s="604"/>
      <c r="B94" s="604"/>
      <c r="C94" s="604"/>
      <c r="D94" s="604"/>
      <c r="E94" s="604"/>
      <c r="F94" s="604"/>
      <c r="G94" s="604"/>
      <c r="H94" s="604"/>
      <c r="I94" s="604"/>
      <c r="J94" s="604"/>
      <c r="K94" s="604"/>
      <c r="L94" s="604"/>
    </row>
    <row r="95" spans="1:12">
      <c r="A95" s="604"/>
      <c r="B95" s="604"/>
      <c r="C95" s="604"/>
      <c r="D95" s="604"/>
      <c r="E95" s="604"/>
      <c r="F95" s="604"/>
      <c r="G95" s="604"/>
      <c r="H95" s="604"/>
      <c r="I95" s="604"/>
      <c r="J95" s="604"/>
      <c r="K95" s="604"/>
      <c r="L95" s="604"/>
    </row>
    <row r="96" spans="1:12">
      <c r="A96" s="604"/>
      <c r="B96" s="604"/>
      <c r="C96" s="604"/>
      <c r="D96" s="604"/>
      <c r="E96" s="604"/>
      <c r="F96" s="604"/>
      <c r="G96" s="604"/>
      <c r="H96" s="604"/>
      <c r="I96" s="604"/>
      <c r="J96" s="604"/>
      <c r="K96" s="604"/>
      <c r="L96" s="604"/>
    </row>
    <row r="97" spans="1:12">
      <c r="A97" s="604"/>
      <c r="B97" s="604"/>
      <c r="C97" s="604"/>
      <c r="D97" s="604"/>
      <c r="E97" s="604"/>
      <c r="F97" s="604"/>
      <c r="G97" s="604"/>
      <c r="H97" s="604"/>
      <c r="I97" s="604"/>
      <c r="J97" s="604"/>
      <c r="K97" s="604"/>
      <c r="L97" s="604"/>
    </row>
    <row r="98" spans="1:12">
      <c r="A98" s="604"/>
      <c r="B98" s="604"/>
      <c r="C98" s="604"/>
      <c r="D98" s="604"/>
      <c r="E98" s="604"/>
      <c r="F98" s="604"/>
      <c r="G98" s="604"/>
      <c r="H98" s="604"/>
      <c r="I98" s="604"/>
      <c r="J98" s="604"/>
      <c r="K98" s="604"/>
      <c r="L98" s="604"/>
    </row>
    <row r="99" spans="1:12">
      <c r="A99" s="604"/>
      <c r="B99" s="604"/>
      <c r="C99" s="604"/>
      <c r="D99" s="604"/>
      <c r="E99" s="604"/>
      <c r="F99" s="604"/>
      <c r="G99" s="604"/>
      <c r="H99" s="604"/>
      <c r="I99" s="604"/>
      <c r="J99" s="604"/>
      <c r="K99" s="604"/>
      <c r="L99" s="604"/>
    </row>
    <row r="100" spans="1:12">
      <c r="A100" s="604"/>
      <c r="B100" s="604"/>
      <c r="C100" s="604"/>
      <c r="D100" s="604"/>
      <c r="E100" s="604"/>
      <c r="F100" s="604"/>
      <c r="G100" s="604"/>
      <c r="H100" s="604"/>
      <c r="I100" s="604"/>
      <c r="J100" s="604"/>
      <c r="K100" s="604"/>
      <c r="L100" s="604"/>
    </row>
    <row r="101" spans="1:12">
      <c r="A101" s="604"/>
      <c r="B101" s="604"/>
      <c r="C101" s="604"/>
      <c r="D101" s="604"/>
      <c r="E101" s="604"/>
      <c r="F101" s="604"/>
      <c r="G101" s="604"/>
      <c r="H101" s="604"/>
      <c r="I101" s="604"/>
      <c r="J101" s="604"/>
      <c r="K101" s="604"/>
      <c r="L101" s="604"/>
    </row>
    <row r="102" spans="1:12">
      <c r="A102" s="604"/>
      <c r="B102" s="604"/>
      <c r="C102" s="604"/>
      <c r="D102" s="604"/>
      <c r="E102" s="604"/>
      <c r="F102" s="604"/>
      <c r="G102" s="604"/>
      <c r="H102" s="604"/>
      <c r="I102" s="604"/>
      <c r="J102" s="604"/>
      <c r="K102" s="604"/>
      <c r="L102" s="604"/>
    </row>
    <row r="103" spans="1:12">
      <c r="A103" s="604"/>
      <c r="B103" s="604"/>
      <c r="C103" s="604"/>
      <c r="D103" s="604"/>
      <c r="E103" s="604"/>
      <c r="F103" s="604"/>
      <c r="G103" s="604"/>
      <c r="H103" s="604"/>
      <c r="I103" s="604"/>
      <c r="J103" s="604"/>
      <c r="K103" s="604"/>
      <c r="L103" s="604"/>
    </row>
    <row r="104" spans="1:12">
      <c r="A104" s="604"/>
      <c r="B104" s="604"/>
      <c r="C104" s="604"/>
      <c r="D104" s="604"/>
      <c r="E104" s="604"/>
      <c r="F104" s="604"/>
      <c r="G104" s="604"/>
      <c r="H104" s="604"/>
      <c r="I104" s="604"/>
      <c r="J104" s="604"/>
      <c r="K104" s="604"/>
      <c r="L104" s="604"/>
    </row>
    <row r="105" spans="1:12">
      <c r="A105" s="604"/>
      <c r="B105" s="604"/>
      <c r="C105" s="604"/>
      <c r="D105" s="604"/>
      <c r="E105" s="604"/>
      <c r="F105" s="604"/>
      <c r="G105" s="604"/>
      <c r="H105" s="604"/>
      <c r="I105" s="604"/>
      <c r="J105" s="604"/>
      <c r="K105" s="604"/>
      <c r="L105" s="604"/>
    </row>
    <row r="106" spans="1:12">
      <c r="A106" s="604"/>
      <c r="B106" s="604"/>
      <c r="C106" s="604"/>
      <c r="D106" s="604"/>
      <c r="E106" s="604"/>
      <c r="F106" s="604"/>
      <c r="G106" s="604"/>
      <c r="H106" s="604"/>
      <c r="I106" s="604"/>
      <c r="J106" s="604"/>
      <c r="K106" s="604"/>
      <c r="L106" s="604"/>
    </row>
    <row r="107" spans="1:12">
      <c r="A107" s="604"/>
      <c r="B107" s="604"/>
      <c r="C107" s="604"/>
      <c r="D107" s="604"/>
      <c r="E107" s="604"/>
      <c r="F107" s="604"/>
      <c r="G107" s="604"/>
      <c r="H107" s="604"/>
      <c r="I107" s="604"/>
      <c r="J107" s="604"/>
      <c r="K107" s="604"/>
      <c r="L107" s="604"/>
    </row>
    <row r="108" spans="1:12">
      <c r="A108" s="604"/>
      <c r="B108" s="604"/>
      <c r="C108" s="604"/>
      <c r="D108" s="604"/>
      <c r="E108" s="604"/>
      <c r="F108" s="604"/>
      <c r="G108" s="604"/>
      <c r="H108" s="604"/>
      <c r="I108" s="604"/>
      <c r="J108" s="604"/>
      <c r="K108" s="604"/>
      <c r="L108" s="604"/>
    </row>
    <row r="109" spans="1:12">
      <c r="A109" s="604"/>
      <c r="B109" s="604"/>
      <c r="C109" s="604"/>
      <c r="D109" s="604"/>
      <c r="E109" s="604"/>
      <c r="F109" s="604"/>
      <c r="G109" s="604"/>
      <c r="H109" s="604"/>
      <c r="I109" s="604"/>
      <c r="J109" s="604"/>
      <c r="K109" s="604"/>
      <c r="L109" s="604"/>
    </row>
    <row r="110" spans="1:12">
      <c r="A110" s="604"/>
      <c r="B110" s="604"/>
      <c r="C110" s="604"/>
      <c r="D110" s="604"/>
      <c r="E110" s="604"/>
      <c r="F110" s="604"/>
      <c r="G110" s="604"/>
      <c r="H110" s="604"/>
      <c r="I110" s="604"/>
      <c r="J110" s="604"/>
      <c r="K110" s="604"/>
      <c r="L110" s="604"/>
    </row>
    <row r="111" spans="1:12">
      <c r="A111" s="604"/>
      <c r="B111" s="604"/>
      <c r="C111" s="604"/>
      <c r="D111" s="604"/>
      <c r="E111" s="604"/>
      <c r="F111" s="604"/>
      <c r="G111" s="604"/>
      <c r="H111" s="604"/>
      <c r="I111" s="604"/>
      <c r="J111" s="604"/>
      <c r="K111" s="604"/>
      <c r="L111" s="604"/>
    </row>
    <row r="112" spans="1:12">
      <c r="A112" s="604"/>
      <c r="B112" s="604"/>
      <c r="C112" s="604"/>
      <c r="D112" s="604"/>
      <c r="E112" s="604"/>
      <c r="F112" s="604"/>
      <c r="G112" s="604"/>
      <c r="H112" s="604"/>
      <c r="I112" s="604"/>
      <c r="J112" s="604"/>
      <c r="K112" s="604"/>
      <c r="L112" s="604"/>
    </row>
    <row r="113" spans="1:12">
      <c r="A113" s="604"/>
      <c r="B113" s="604"/>
      <c r="C113" s="604"/>
      <c r="D113" s="604"/>
      <c r="E113" s="604"/>
      <c r="F113" s="604"/>
      <c r="G113" s="604"/>
      <c r="H113" s="604"/>
      <c r="I113" s="604"/>
      <c r="J113" s="604"/>
      <c r="K113" s="604"/>
      <c r="L113" s="604"/>
    </row>
    <row r="114" spans="1:12">
      <c r="A114" s="604"/>
      <c r="B114" s="604"/>
      <c r="C114" s="604"/>
      <c r="D114" s="604"/>
      <c r="E114" s="604"/>
      <c r="F114" s="604"/>
      <c r="G114" s="604"/>
      <c r="H114" s="604"/>
      <c r="I114" s="604"/>
      <c r="J114" s="604"/>
      <c r="K114" s="604"/>
      <c r="L114" s="604"/>
    </row>
    <row r="115" spans="1:12">
      <c r="A115" s="604"/>
      <c r="B115" s="604"/>
      <c r="C115" s="604"/>
      <c r="D115" s="604"/>
      <c r="E115" s="604"/>
      <c r="F115" s="604"/>
      <c r="G115" s="604"/>
      <c r="H115" s="604"/>
      <c r="I115" s="604"/>
      <c r="J115" s="604"/>
      <c r="K115" s="604"/>
      <c r="L115" s="604"/>
    </row>
    <row r="116" spans="1:12">
      <c r="A116" s="604"/>
      <c r="B116" s="604"/>
      <c r="C116" s="604"/>
      <c r="D116" s="604"/>
      <c r="E116" s="604"/>
      <c r="F116" s="604"/>
      <c r="G116" s="604"/>
      <c r="H116" s="604"/>
      <c r="I116" s="604"/>
      <c r="J116" s="604"/>
      <c r="K116" s="604"/>
      <c r="L116" s="604"/>
    </row>
    <row r="117" spans="1:12">
      <c r="A117" s="604"/>
      <c r="B117" s="604"/>
      <c r="C117" s="604"/>
      <c r="D117" s="604"/>
      <c r="E117" s="604"/>
      <c r="F117" s="604"/>
      <c r="G117" s="604"/>
      <c r="H117" s="604"/>
      <c r="I117" s="604"/>
      <c r="J117" s="604"/>
      <c r="K117" s="604"/>
      <c r="L117" s="604"/>
    </row>
    <row r="118" spans="1:12">
      <c r="A118" s="604"/>
      <c r="B118" s="604"/>
      <c r="C118" s="604"/>
      <c r="D118" s="604"/>
      <c r="E118" s="604"/>
      <c r="F118" s="604"/>
      <c r="G118" s="604"/>
      <c r="H118" s="604"/>
      <c r="I118" s="604"/>
      <c r="J118" s="604"/>
      <c r="K118" s="604"/>
      <c r="L118" s="604"/>
    </row>
    <row r="119" spans="1:12">
      <c r="A119" s="604"/>
      <c r="B119" s="604"/>
      <c r="C119" s="604"/>
      <c r="D119" s="604"/>
      <c r="E119" s="604"/>
      <c r="F119" s="604"/>
      <c r="G119" s="604"/>
      <c r="H119" s="604"/>
      <c r="I119" s="604"/>
      <c r="J119" s="604"/>
      <c r="K119" s="604"/>
      <c r="L119" s="604"/>
    </row>
    <row r="120" spans="1:12">
      <c r="A120" s="604"/>
      <c r="B120" s="604"/>
      <c r="C120" s="604"/>
      <c r="D120" s="604"/>
      <c r="E120" s="604"/>
      <c r="F120" s="604"/>
      <c r="G120" s="604"/>
      <c r="H120" s="604"/>
      <c r="I120" s="604"/>
      <c r="J120" s="604"/>
      <c r="K120" s="604"/>
      <c r="L120" s="604"/>
    </row>
    <row r="121" spans="1:12">
      <c r="A121" s="604"/>
      <c r="B121" s="604"/>
      <c r="C121" s="604"/>
      <c r="D121" s="604"/>
      <c r="E121" s="604"/>
      <c r="F121" s="604"/>
      <c r="G121" s="604"/>
      <c r="H121" s="604"/>
      <c r="I121" s="604"/>
      <c r="J121" s="604"/>
      <c r="K121" s="604"/>
      <c r="L121" s="604"/>
    </row>
    <row r="122" spans="1:12">
      <c r="A122" s="604"/>
      <c r="B122" s="604"/>
      <c r="C122" s="604"/>
      <c r="D122" s="604"/>
      <c r="E122" s="604"/>
      <c r="F122" s="604"/>
      <c r="G122" s="604"/>
      <c r="H122" s="604"/>
      <c r="I122" s="604"/>
      <c r="J122" s="604"/>
      <c r="K122" s="604"/>
      <c r="L122" s="604"/>
    </row>
    <row r="123" spans="1:12">
      <c r="A123" s="604"/>
      <c r="B123" s="604"/>
      <c r="C123" s="604"/>
      <c r="D123" s="604"/>
      <c r="E123" s="604"/>
      <c r="F123" s="604"/>
      <c r="G123" s="604"/>
      <c r="H123" s="604"/>
      <c r="I123" s="604"/>
      <c r="J123" s="604"/>
      <c r="K123" s="604"/>
      <c r="L123" s="604"/>
    </row>
    <row r="124" spans="1:12">
      <c r="A124" s="604"/>
      <c r="B124" s="604"/>
      <c r="C124" s="604"/>
      <c r="D124" s="604"/>
      <c r="E124" s="604"/>
      <c r="F124" s="604"/>
      <c r="G124" s="604"/>
      <c r="H124" s="604"/>
      <c r="I124" s="604"/>
      <c r="J124" s="604"/>
      <c r="K124" s="604"/>
      <c r="L124" s="604"/>
    </row>
    <row r="125" spans="1:12">
      <c r="A125" s="604"/>
      <c r="B125" s="604"/>
      <c r="C125" s="604"/>
      <c r="D125" s="604"/>
      <c r="E125" s="604"/>
      <c r="F125" s="604"/>
      <c r="G125" s="604"/>
      <c r="H125" s="604"/>
      <c r="I125" s="604"/>
      <c r="J125" s="604"/>
      <c r="K125" s="604"/>
      <c r="L125" s="604"/>
    </row>
    <row r="126" spans="1:12">
      <c r="A126" s="604"/>
      <c r="B126" s="604"/>
      <c r="C126" s="604"/>
      <c r="D126" s="604"/>
      <c r="E126" s="604"/>
      <c r="F126" s="604"/>
      <c r="G126" s="604"/>
      <c r="H126" s="604"/>
      <c r="I126" s="604"/>
      <c r="J126" s="604"/>
      <c r="K126" s="604"/>
      <c r="L126" s="604"/>
    </row>
    <row r="127" spans="1:12">
      <c r="A127" s="604"/>
      <c r="B127" s="604"/>
      <c r="C127" s="604"/>
      <c r="D127" s="604"/>
      <c r="E127" s="604"/>
      <c r="F127" s="604"/>
      <c r="G127" s="604"/>
      <c r="H127" s="604"/>
      <c r="I127" s="604"/>
      <c r="J127" s="604"/>
      <c r="K127" s="604"/>
      <c r="L127" s="604"/>
    </row>
    <row r="128" spans="1:12">
      <c r="A128" s="604"/>
      <c r="B128" s="604"/>
      <c r="C128" s="604"/>
      <c r="D128" s="604"/>
      <c r="E128" s="604"/>
      <c r="F128" s="604"/>
      <c r="G128" s="604"/>
      <c r="H128" s="604"/>
      <c r="I128" s="604"/>
      <c r="J128" s="604"/>
      <c r="K128" s="604"/>
      <c r="L128" s="604"/>
    </row>
    <row r="129" spans="1:12">
      <c r="A129" s="604"/>
      <c r="B129" s="604"/>
      <c r="C129" s="604"/>
      <c r="D129" s="604"/>
      <c r="E129" s="604"/>
      <c r="F129" s="604"/>
      <c r="G129" s="604"/>
      <c r="H129" s="604"/>
      <c r="I129" s="604"/>
      <c r="J129" s="604"/>
      <c r="K129" s="604"/>
      <c r="L129" s="604"/>
    </row>
    <row r="130" spans="1:12">
      <c r="A130" s="604"/>
      <c r="B130" s="604"/>
      <c r="C130" s="604"/>
      <c r="D130" s="604"/>
      <c r="E130" s="604"/>
      <c r="F130" s="604"/>
      <c r="G130" s="604"/>
      <c r="H130" s="604"/>
      <c r="I130" s="604"/>
      <c r="J130" s="604"/>
      <c r="K130" s="604"/>
      <c r="L130" s="604"/>
    </row>
    <row r="131" spans="1:12">
      <c r="A131" s="604"/>
      <c r="B131" s="604"/>
      <c r="C131" s="604"/>
      <c r="D131" s="604"/>
      <c r="E131" s="604"/>
      <c r="F131" s="604"/>
      <c r="G131" s="604"/>
      <c r="H131" s="604"/>
      <c r="I131" s="604"/>
      <c r="J131" s="604"/>
      <c r="K131" s="604"/>
      <c r="L131" s="604"/>
    </row>
    <row r="132" spans="1:12">
      <c r="A132" s="604"/>
      <c r="B132" s="604"/>
      <c r="C132" s="604"/>
      <c r="D132" s="604"/>
      <c r="E132" s="604"/>
      <c r="F132" s="604"/>
      <c r="G132" s="604"/>
      <c r="H132" s="604"/>
      <c r="I132" s="604"/>
      <c r="J132" s="604"/>
      <c r="K132" s="604"/>
      <c r="L132" s="604"/>
    </row>
    <row r="133" spans="1:12">
      <c r="A133" s="604"/>
      <c r="B133" s="604"/>
      <c r="C133" s="604"/>
      <c r="D133" s="604"/>
      <c r="E133" s="604"/>
      <c r="F133" s="604"/>
      <c r="G133" s="604"/>
      <c r="H133" s="604"/>
      <c r="I133" s="604"/>
      <c r="J133" s="604"/>
      <c r="K133" s="604"/>
      <c r="L133" s="604"/>
    </row>
    <row r="134" spans="1:12">
      <c r="A134" s="604"/>
      <c r="B134" s="604"/>
      <c r="C134" s="604"/>
      <c r="D134" s="604"/>
      <c r="E134" s="604"/>
      <c r="F134" s="604"/>
      <c r="G134" s="604"/>
      <c r="H134" s="604"/>
      <c r="I134" s="604"/>
      <c r="J134" s="604"/>
      <c r="K134" s="604"/>
      <c r="L134" s="604"/>
    </row>
    <row r="135" spans="1:12">
      <c r="A135" s="604"/>
      <c r="B135" s="604"/>
      <c r="C135" s="604"/>
      <c r="D135" s="604"/>
      <c r="E135" s="604"/>
      <c r="F135" s="604"/>
      <c r="G135" s="604"/>
      <c r="H135" s="604"/>
      <c r="I135" s="604"/>
      <c r="J135" s="604"/>
      <c r="K135" s="604"/>
      <c r="L135" s="604"/>
    </row>
    <row r="136" spans="1:12">
      <c r="A136" s="604"/>
      <c r="B136" s="604"/>
      <c r="C136" s="604"/>
      <c r="D136" s="604"/>
      <c r="E136" s="604"/>
      <c r="F136" s="604"/>
      <c r="G136" s="604"/>
      <c r="H136" s="604"/>
      <c r="I136" s="604"/>
      <c r="J136" s="604"/>
      <c r="K136" s="604"/>
      <c r="L136" s="604"/>
    </row>
    <row r="137" spans="1:12">
      <c r="A137" s="604"/>
      <c r="B137" s="604"/>
      <c r="C137" s="604"/>
      <c r="D137" s="604"/>
      <c r="E137" s="604"/>
      <c r="F137" s="604"/>
      <c r="G137" s="604"/>
      <c r="H137" s="604"/>
      <c r="I137" s="604"/>
      <c r="J137" s="604"/>
      <c r="K137" s="604"/>
      <c r="L137" s="604"/>
    </row>
    <row r="138" spans="1:12">
      <c r="A138" s="604"/>
      <c r="B138" s="604"/>
      <c r="C138" s="604"/>
      <c r="D138" s="604"/>
      <c r="E138" s="604"/>
      <c r="F138" s="604"/>
      <c r="G138" s="604"/>
      <c r="H138" s="604"/>
      <c r="I138" s="604"/>
      <c r="J138" s="604"/>
      <c r="K138" s="604"/>
      <c r="L138" s="604"/>
    </row>
    <row r="139" spans="1:12">
      <c r="A139" s="604"/>
      <c r="B139" s="604"/>
      <c r="C139" s="604"/>
      <c r="D139" s="604"/>
      <c r="E139" s="604"/>
      <c r="F139" s="604"/>
      <c r="G139" s="604"/>
      <c r="H139" s="604"/>
      <c r="I139" s="604"/>
      <c r="J139" s="604"/>
      <c r="K139" s="604"/>
      <c r="L139" s="604"/>
    </row>
    <row r="140" spans="1:12">
      <c r="A140" s="604"/>
      <c r="B140" s="604"/>
      <c r="C140" s="604"/>
      <c r="D140" s="604"/>
      <c r="E140" s="604"/>
      <c r="F140" s="604"/>
      <c r="G140" s="604"/>
      <c r="H140" s="604"/>
      <c r="I140" s="604"/>
      <c r="J140" s="604"/>
      <c r="K140" s="604"/>
      <c r="L140" s="604"/>
    </row>
    <row r="141" spans="1:12">
      <c r="A141" s="604"/>
      <c r="B141" s="604"/>
      <c r="C141" s="604"/>
      <c r="D141" s="604"/>
      <c r="E141" s="604"/>
      <c r="F141" s="604"/>
      <c r="G141" s="604"/>
      <c r="H141" s="604"/>
      <c r="I141" s="604"/>
      <c r="J141" s="604"/>
      <c r="K141" s="604"/>
      <c r="L141" s="604"/>
    </row>
    <row r="142" spans="1:12">
      <c r="A142" s="604"/>
      <c r="B142" s="604"/>
      <c r="C142" s="604"/>
      <c r="D142" s="604"/>
      <c r="E142" s="604"/>
      <c r="F142" s="604"/>
      <c r="G142" s="604"/>
      <c r="H142" s="604"/>
      <c r="I142" s="604"/>
      <c r="J142" s="604"/>
      <c r="K142" s="604"/>
      <c r="L142" s="604"/>
    </row>
    <row r="143" spans="1:12">
      <c r="A143" s="604"/>
      <c r="B143" s="604"/>
      <c r="C143" s="604"/>
      <c r="D143" s="604"/>
      <c r="E143" s="604"/>
      <c r="F143" s="604"/>
      <c r="G143" s="604"/>
      <c r="H143" s="604"/>
      <c r="I143" s="604"/>
      <c r="J143" s="604"/>
      <c r="K143" s="604"/>
      <c r="L143" s="604"/>
    </row>
    <row r="144" spans="1:12">
      <c r="A144" s="604"/>
      <c r="B144" s="604"/>
      <c r="C144" s="604"/>
      <c r="D144" s="604"/>
      <c r="E144" s="604"/>
      <c r="F144" s="604"/>
      <c r="G144" s="604"/>
      <c r="H144" s="604"/>
      <c r="I144" s="604"/>
      <c r="J144" s="604"/>
      <c r="K144" s="604"/>
      <c r="L144" s="604"/>
    </row>
    <row r="145" spans="1:12">
      <c r="A145" s="604"/>
      <c r="B145" s="604"/>
      <c r="C145" s="604"/>
      <c r="D145" s="604"/>
      <c r="E145" s="604"/>
      <c r="F145" s="604"/>
      <c r="G145" s="604"/>
      <c r="H145" s="604"/>
      <c r="I145" s="604"/>
      <c r="J145" s="604"/>
      <c r="K145" s="604"/>
      <c r="L145" s="604"/>
    </row>
    <row r="146" spans="1:12">
      <c r="A146" s="604"/>
      <c r="B146" s="604"/>
      <c r="C146" s="604"/>
      <c r="D146" s="604"/>
      <c r="E146" s="604"/>
      <c r="F146" s="604"/>
      <c r="G146" s="604"/>
      <c r="H146" s="604"/>
      <c r="I146" s="604"/>
      <c r="J146" s="604"/>
      <c r="K146" s="604"/>
      <c r="L146" s="604"/>
    </row>
    <row r="147" spans="1:12">
      <c r="A147" s="604"/>
      <c r="B147" s="604"/>
      <c r="C147" s="604"/>
      <c r="D147" s="604"/>
      <c r="E147" s="604"/>
      <c r="F147" s="604"/>
      <c r="G147" s="604"/>
      <c r="H147" s="604"/>
      <c r="I147" s="604"/>
      <c r="J147" s="604"/>
      <c r="K147" s="604"/>
      <c r="L147" s="604"/>
    </row>
    <row r="148" spans="1:12">
      <c r="A148" s="604"/>
      <c r="B148" s="604"/>
      <c r="C148" s="604"/>
      <c r="D148" s="604"/>
      <c r="E148" s="604"/>
      <c r="F148" s="604"/>
      <c r="G148" s="604"/>
      <c r="H148" s="604"/>
      <c r="I148" s="604"/>
      <c r="J148" s="604"/>
      <c r="K148" s="604"/>
      <c r="L148" s="604"/>
    </row>
    <row r="149" spans="1:12">
      <c r="A149" s="604"/>
      <c r="B149" s="604"/>
      <c r="C149" s="604"/>
      <c r="D149" s="604"/>
      <c r="E149" s="604"/>
      <c r="F149" s="604"/>
      <c r="G149" s="604"/>
      <c r="H149" s="604"/>
      <c r="I149" s="604"/>
      <c r="J149" s="604"/>
      <c r="K149" s="604"/>
      <c r="L149" s="604"/>
    </row>
    <row r="150" spans="1:12">
      <c r="A150" s="603"/>
      <c r="B150" s="603"/>
      <c r="C150" s="603"/>
      <c r="D150" s="603"/>
      <c r="E150" s="603"/>
      <c r="F150" s="603"/>
      <c r="G150" s="603"/>
      <c r="H150" s="603"/>
      <c r="I150" s="603"/>
      <c r="J150" s="603"/>
      <c r="K150" s="603"/>
      <c r="L150" s="603"/>
    </row>
    <row r="151" spans="1:12">
      <c r="A151" s="603"/>
      <c r="B151" s="603"/>
      <c r="C151" s="603"/>
      <c r="D151" s="603"/>
      <c r="E151" s="603"/>
      <c r="F151" s="603"/>
      <c r="G151" s="603"/>
      <c r="H151" s="603"/>
      <c r="I151" s="603"/>
      <c r="J151" s="603"/>
      <c r="K151" s="603"/>
      <c r="L151" s="603"/>
    </row>
    <row r="152" spans="1:12">
      <c r="A152" s="603"/>
      <c r="B152" s="603"/>
      <c r="C152" s="603"/>
      <c r="D152" s="603"/>
      <c r="E152" s="603"/>
      <c r="F152" s="603"/>
      <c r="G152" s="603"/>
      <c r="H152" s="603"/>
      <c r="I152" s="603"/>
      <c r="J152" s="603"/>
      <c r="K152" s="603"/>
      <c r="L152" s="603"/>
    </row>
    <row r="153" spans="1:12">
      <c r="A153" s="603"/>
      <c r="B153" s="603"/>
      <c r="C153" s="603"/>
      <c r="D153" s="603"/>
      <c r="E153" s="603"/>
      <c r="F153" s="603"/>
      <c r="G153" s="603"/>
      <c r="H153" s="603"/>
      <c r="I153" s="603"/>
      <c r="J153" s="603"/>
      <c r="K153" s="603"/>
      <c r="L153" s="603"/>
    </row>
    <row r="154" spans="1:12">
      <c r="A154" s="603"/>
      <c r="B154" s="603"/>
      <c r="C154" s="603"/>
      <c r="D154" s="603"/>
      <c r="E154" s="603"/>
      <c r="F154" s="603"/>
      <c r="G154" s="603"/>
      <c r="H154" s="603"/>
      <c r="I154" s="603"/>
      <c r="J154" s="603"/>
      <c r="K154" s="603"/>
      <c r="L154" s="603"/>
    </row>
    <row r="155" spans="1:12">
      <c r="A155" s="603"/>
      <c r="B155" s="603"/>
      <c r="C155" s="603"/>
      <c r="D155" s="603"/>
      <c r="E155" s="603"/>
      <c r="F155" s="603"/>
      <c r="G155" s="603"/>
      <c r="H155" s="603"/>
      <c r="I155" s="603"/>
      <c r="J155" s="603"/>
      <c r="K155" s="603"/>
      <c r="L155" s="603"/>
    </row>
    <row r="156" spans="1:12">
      <c r="A156" s="603"/>
      <c r="B156" s="603"/>
      <c r="C156" s="603"/>
      <c r="D156" s="603"/>
      <c r="E156" s="603"/>
      <c r="F156" s="603"/>
      <c r="G156" s="603"/>
      <c r="H156" s="603"/>
      <c r="I156" s="603"/>
      <c r="J156" s="603"/>
      <c r="K156" s="603"/>
      <c r="L156" s="603"/>
    </row>
    <row r="157" spans="1:12">
      <c r="A157" s="603"/>
      <c r="B157" s="603"/>
      <c r="C157" s="603"/>
      <c r="D157" s="603"/>
      <c r="E157" s="603"/>
      <c r="F157" s="603"/>
      <c r="G157" s="603"/>
      <c r="H157" s="603"/>
      <c r="I157" s="603"/>
      <c r="J157" s="603"/>
      <c r="K157" s="603"/>
      <c r="L157" s="603"/>
    </row>
    <row r="158" spans="1:12">
      <c r="A158" s="603"/>
      <c r="B158" s="603"/>
      <c r="C158" s="603"/>
      <c r="D158" s="603"/>
      <c r="E158" s="603"/>
      <c r="F158" s="603"/>
      <c r="G158" s="603"/>
      <c r="H158" s="603"/>
      <c r="I158" s="603"/>
      <c r="J158" s="603"/>
      <c r="K158" s="603"/>
      <c r="L158" s="603"/>
    </row>
    <row r="159" spans="1:12">
      <c r="A159" s="603"/>
      <c r="B159" s="603"/>
      <c r="C159" s="603"/>
      <c r="D159" s="603"/>
      <c r="E159" s="603"/>
      <c r="F159" s="603"/>
      <c r="G159" s="603"/>
      <c r="H159" s="603"/>
      <c r="I159" s="603"/>
      <c r="J159" s="603"/>
      <c r="K159" s="603"/>
      <c r="L159" s="603"/>
    </row>
    <row r="160" spans="1:12">
      <c r="A160" s="603"/>
      <c r="B160" s="603"/>
      <c r="C160" s="603"/>
      <c r="D160" s="603"/>
      <c r="E160" s="603"/>
      <c r="F160" s="603"/>
      <c r="G160" s="603"/>
      <c r="H160" s="603"/>
      <c r="I160" s="603"/>
      <c r="J160" s="603"/>
      <c r="K160" s="603"/>
      <c r="L160" s="603"/>
    </row>
    <row r="161" spans="1:12">
      <c r="A161" s="603"/>
      <c r="B161" s="603"/>
      <c r="C161" s="603"/>
      <c r="D161" s="603"/>
      <c r="E161" s="603"/>
      <c r="F161" s="603"/>
      <c r="G161" s="603"/>
      <c r="H161" s="603"/>
      <c r="I161" s="603"/>
      <c r="J161" s="603"/>
      <c r="K161" s="603"/>
      <c r="L161" s="603"/>
    </row>
    <row r="162" spans="1:12">
      <c r="A162" s="603"/>
      <c r="B162" s="603"/>
      <c r="C162" s="603"/>
      <c r="D162" s="603"/>
      <c r="E162" s="603"/>
      <c r="F162" s="603"/>
      <c r="G162" s="603"/>
      <c r="H162" s="603"/>
      <c r="I162" s="603"/>
      <c r="J162" s="603"/>
      <c r="K162" s="603"/>
      <c r="L162" s="603"/>
    </row>
    <row r="163" spans="1:12">
      <c r="A163" s="603"/>
      <c r="B163" s="603"/>
      <c r="C163" s="603"/>
      <c r="D163" s="603"/>
      <c r="E163" s="603"/>
      <c r="F163" s="603"/>
      <c r="G163" s="603"/>
      <c r="H163" s="603"/>
      <c r="I163" s="603"/>
      <c r="J163" s="603"/>
      <c r="K163" s="603"/>
      <c r="L163" s="603"/>
    </row>
    <row r="164" spans="1:12">
      <c r="A164" s="603"/>
      <c r="B164" s="603"/>
      <c r="C164" s="603"/>
      <c r="D164" s="603"/>
      <c r="E164" s="603"/>
      <c r="F164" s="603"/>
      <c r="G164" s="603"/>
      <c r="H164" s="603"/>
      <c r="I164" s="603"/>
      <c r="J164" s="603"/>
      <c r="K164" s="603"/>
      <c r="L164" s="603"/>
    </row>
    <row r="165" spans="1:12">
      <c r="A165" s="603"/>
      <c r="B165" s="603"/>
      <c r="C165" s="603"/>
      <c r="D165" s="603"/>
      <c r="E165" s="603"/>
      <c r="F165" s="603"/>
      <c r="G165" s="603"/>
      <c r="H165" s="603"/>
      <c r="I165" s="603"/>
      <c r="J165" s="603"/>
      <c r="K165" s="603"/>
      <c r="L165" s="603"/>
    </row>
    <row r="166" spans="1:12">
      <c r="A166" s="603"/>
      <c r="B166" s="603"/>
      <c r="C166" s="603"/>
      <c r="D166" s="603"/>
      <c r="E166" s="603"/>
      <c r="F166" s="603"/>
      <c r="G166" s="603"/>
      <c r="H166" s="603"/>
      <c r="I166" s="603"/>
      <c r="J166" s="603"/>
      <c r="K166" s="603"/>
      <c r="L166" s="603"/>
    </row>
    <row r="167" spans="1:12">
      <c r="A167" s="603"/>
      <c r="B167" s="603"/>
      <c r="C167" s="603"/>
      <c r="D167" s="603"/>
      <c r="E167" s="603"/>
      <c r="F167" s="603"/>
      <c r="G167" s="603"/>
      <c r="H167" s="603"/>
      <c r="I167" s="603"/>
      <c r="J167" s="603"/>
      <c r="K167" s="603"/>
      <c r="L167" s="603"/>
    </row>
    <row r="168" spans="1:12">
      <c r="A168" s="603"/>
      <c r="B168" s="603"/>
      <c r="C168" s="603"/>
      <c r="D168" s="603"/>
      <c r="E168" s="603"/>
      <c r="F168" s="603"/>
      <c r="G168" s="603"/>
      <c r="H168" s="603"/>
      <c r="I168" s="603"/>
      <c r="J168" s="603"/>
      <c r="K168" s="603"/>
      <c r="L168" s="603"/>
    </row>
    <row r="169" spans="1:12">
      <c r="A169" s="603"/>
      <c r="B169" s="603"/>
      <c r="C169" s="603"/>
      <c r="D169" s="603"/>
      <c r="E169" s="603"/>
      <c r="F169" s="603"/>
      <c r="G169" s="603"/>
      <c r="H169" s="603"/>
      <c r="I169" s="603"/>
      <c r="J169" s="603"/>
      <c r="K169" s="603"/>
      <c r="L169" s="603"/>
    </row>
    <row r="170" spans="1:12">
      <c r="A170" s="603"/>
      <c r="B170" s="603"/>
      <c r="C170" s="603"/>
      <c r="D170" s="603"/>
      <c r="E170" s="603"/>
      <c r="F170" s="603"/>
      <c r="G170" s="603"/>
      <c r="H170" s="603"/>
      <c r="I170" s="603"/>
      <c r="J170" s="603"/>
      <c r="K170" s="603"/>
      <c r="L170" s="603"/>
    </row>
  </sheetData>
  <mergeCells count="102">
    <mergeCell ref="A48:L48"/>
    <mergeCell ref="A58:L58"/>
    <mergeCell ref="A59:L59"/>
    <mergeCell ref="A54:L54"/>
    <mergeCell ref="A55:L55"/>
    <mergeCell ref="A56:L56"/>
    <mergeCell ref="A57:L57"/>
    <mergeCell ref="A39:L39"/>
    <mergeCell ref="A40:L40"/>
    <mergeCell ref="A41:L41"/>
    <mergeCell ref="A42:L42"/>
    <mergeCell ref="A43:L43"/>
    <mergeCell ref="A44:L44"/>
    <mergeCell ref="A45:L45"/>
    <mergeCell ref="A46:L46"/>
    <mergeCell ref="A47:L47"/>
    <mergeCell ref="A51:L51"/>
    <mergeCell ref="A49:L49"/>
    <mergeCell ref="A50:L50"/>
    <mergeCell ref="A52:L52"/>
    <mergeCell ref="A53:L53"/>
    <mergeCell ref="L33:L34"/>
    <mergeCell ref="A35:A37"/>
    <mergeCell ref="B35:C37"/>
    <mergeCell ref="D35:D37"/>
    <mergeCell ref="E35:G37"/>
    <mergeCell ref="H35:H37"/>
    <mergeCell ref="K35:K37"/>
    <mergeCell ref="L36:L37"/>
    <mergeCell ref="A32:A34"/>
    <mergeCell ref="B32:C34"/>
    <mergeCell ref="D32:D34"/>
    <mergeCell ref="E32:G34"/>
    <mergeCell ref="H32:H34"/>
    <mergeCell ref="K32:K34"/>
    <mergeCell ref="B14:C16"/>
    <mergeCell ref="D14:D16"/>
    <mergeCell ref="E14:G16"/>
    <mergeCell ref="H14:H16"/>
    <mergeCell ref="K14:K16"/>
    <mergeCell ref="L27:L28"/>
    <mergeCell ref="A29:A31"/>
    <mergeCell ref="B29:C31"/>
    <mergeCell ref="D29:D31"/>
    <mergeCell ref="E29:G31"/>
    <mergeCell ref="H29:H31"/>
    <mergeCell ref="K29:K31"/>
    <mergeCell ref="L30:L31"/>
    <mergeCell ref="A26:A28"/>
    <mergeCell ref="B26:C28"/>
    <mergeCell ref="D26:D28"/>
    <mergeCell ref="E26:G28"/>
    <mergeCell ref="H26:H28"/>
    <mergeCell ref="K26:K28"/>
    <mergeCell ref="L9:L10"/>
    <mergeCell ref="L21:L22"/>
    <mergeCell ref="A23:A25"/>
    <mergeCell ref="B23:C25"/>
    <mergeCell ref="D23:D25"/>
    <mergeCell ref="E23:G25"/>
    <mergeCell ref="H23:H25"/>
    <mergeCell ref="K23:K25"/>
    <mergeCell ref="L24:L25"/>
    <mergeCell ref="A20:A22"/>
    <mergeCell ref="B20:C22"/>
    <mergeCell ref="D20:D22"/>
    <mergeCell ref="E20:G22"/>
    <mergeCell ref="H20:H22"/>
    <mergeCell ref="K20:K22"/>
    <mergeCell ref="L15:L16"/>
    <mergeCell ref="A17:A19"/>
    <mergeCell ref="B17:C19"/>
    <mergeCell ref="D17:D19"/>
    <mergeCell ref="E17:G19"/>
    <mergeCell ref="H17:H19"/>
    <mergeCell ref="K17:K19"/>
    <mergeCell ref="L18:L19"/>
    <mergeCell ref="A14:A16"/>
    <mergeCell ref="A11:A13"/>
    <mergeCell ref="D11:D13"/>
    <mergeCell ref="E11:G13"/>
    <mergeCell ref="H11:H13"/>
    <mergeCell ref="K11:K13"/>
    <mergeCell ref="B11:C13"/>
    <mergeCell ref="A2:L2"/>
    <mergeCell ref="K3:L3"/>
    <mergeCell ref="C4:E4"/>
    <mergeCell ref="G4:L4"/>
    <mergeCell ref="A6:A7"/>
    <mergeCell ref="B6:C7"/>
    <mergeCell ref="D6:D7"/>
    <mergeCell ref="E6:G7"/>
    <mergeCell ref="H6:H7"/>
    <mergeCell ref="I6:J7"/>
    <mergeCell ref="K6:K7"/>
    <mergeCell ref="L12:L13"/>
    <mergeCell ref="A8:A10"/>
    <mergeCell ref="B8:C10"/>
    <mergeCell ref="D8:D10"/>
    <mergeCell ref="E8:G10"/>
    <mergeCell ref="H8:H10"/>
    <mergeCell ref="K8:K10"/>
  </mergeCells>
  <phoneticPr fontId="10"/>
  <conditionalFormatting sqref="K14:L14 K17:L17 K20:L20 K23:L23 K26:L26 K29:L29 K32:L32 K35:L35 H8:H37 K11:L11 K8:L9 K10:K37">
    <cfRule type="cellIs" dxfId="307" priority="26" stopIfTrue="1" operator="notEqual">
      <formula>0</formula>
    </cfRule>
  </conditionalFormatting>
  <conditionalFormatting sqref="E8:H37 B8:C37 K8:K37">
    <cfRule type="cellIs" dxfId="306" priority="25" stopIfTrue="1" operator="equal">
      <formula>""</formula>
    </cfRule>
  </conditionalFormatting>
  <conditionalFormatting sqref="K14:L14 K17:L17 K20:L20 K23:L23 K26:L26 K29:L29 K32:L32 K35:L35 K11:L11 K8:L9 K10:K37">
    <cfRule type="cellIs" dxfId="305" priority="24" stopIfTrue="1" operator="equal">
      <formula>""</formula>
    </cfRule>
  </conditionalFormatting>
  <conditionalFormatting sqref="I8:J10">
    <cfRule type="expression" dxfId="304" priority="21">
      <formula>IF($L$8="《省》",COUNTA($A$8:$L$10),)</formula>
    </cfRule>
  </conditionalFormatting>
  <conditionalFormatting sqref="I8:I37">
    <cfRule type="cellIs" dxfId="303" priority="22" stopIfTrue="1" operator="equal">
      <formula>""</formula>
    </cfRule>
  </conditionalFormatting>
  <conditionalFormatting sqref="D8:D10">
    <cfRule type="cellIs" dxfId="302" priority="23" operator="equal">
      <formula>""</formula>
    </cfRule>
  </conditionalFormatting>
  <conditionalFormatting sqref="D11:D37">
    <cfRule type="cellIs" dxfId="301" priority="20" operator="equal">
      <formula>""</formula>
    </cfRule>
  </conditionalFormatting>
  <conditionalFormatting sqref="L12">
    <cfRule type="cellIs" dxfId="300" priority="18" stopIfTrue="1" operator="equal">
      <formula>""</formula>
    </cfRule>
  </conditionalFormatting>
  <conditionalFormatting sqref="I11:J13">
    <cfRule type="expression" dxfId="299" priority="17">
      <formula>IF($L$11="《省》",COUNTA($A$8:$L$10),)</formula>
    </cfRule>
    <cfRule type="expression" dxfId="298" priority="19">
      <formula>IF($L$11="《省》",COUNTA($A$8:$L$10),)</formula>
    </cfRule>
  </conditionalFormatting>
  <conditionalFormatting sqref="L15">
    <cfRule type="cellIs" dxfId="297" priority="16" stopIfTrue="1" operator="equal">
      <formula>""</formula>
    </cfRule>
  </conditionalFormatting>
  <conditionalFormatting sqref="I14:J16">
    <cfRule type="expression" dxfId="296" priority="15">
      <formula>IF($L$14="《省》",COUNTA($A$8:$L$10),)</formula>
    </cfRule>
  </conditionalFormatting>
  <conditionalFormatting sqref="L18">
    <cfRule type="cellIs" dxfId="295" priority="14" stopIfTrue="1" operator="equal">
      <formula>""</formula>
    </cfRule>
  </conditionalFormatting>
  <conditionalFormatting sqref="I17:J19">
    <cfRule type="expression" dxfId="294" priority="13">
      <formula>IF($L$17="《省》",COUNTA($A$8:$L$10),)</formula>
    </cfRule>
  </conditionalFormatting>
  <conditionalFormatting sqref="L21">
    <cfRule type="cellIs" dxfId="293" priority="12" stopIfTrue="1" operator="equal">
      <formula>""</formula>
    </cfRule>
  </conditionalFormatting>
  <conditionalFormatting sqref="I20:J22">
    <cfRule type="expression" dxfId="292" priority="11">
      <formula>IF($L$20="《省》",COUNTA($A$8:$L$10),)</formula>
    </cfRule>
  </conditionalFormatting>
  <conditionalFormatting sqref="L24">
    <cfRule type="cellIs" dxfId="291" priority="10" stopIfTrue="1" operator="equal">
      <formula>""</formula>
    </cfRule>
  </conditionalFormatting>
  <conditionalFormatting sqref="I23:J25">
    <cfRule type="expression" dxfId="290" priority="9">
      <formula>IF($L$23="《省》",COUNTA($A$8:$L$10),)</formula>
    </cfRule>
  </conditionalFormatting>
  <conditionalFormatting sqref="L27">
    <cfRule type="cellIs" dxfId="289" priority="8" stopIfTrue="1" operator="equal">
      <formula>""</formula>
    </cfRule>
  </conditionalFormatting>
  <conditionalFormatting sqref="I26:J28">
    <cfRule type="expression" dxfId="288" priority="7">
      <formula>IF($L$26="《省》",COUNTA($A$8:$L$10),)</formula>
    </cfRule>
  </conditionalFormatting>
  <conditionalFormatting sqref="L30">
    <cfRule type="cellIs" dxfId="287" priority="6" stopIfTrue="1" operator="equal">
      <formula>""</formula>
    </cfRule>
  </conditionalFormatting>
  <conditionalFormatting sqref="I29:J31">
    <cfRule type="expression" dxfId="286" priority="5">
      <formula>IF($L$29="《省》",COUNTA($A$8:$L$10),)</formula>
    </cfRule>
  </conditionalFormatting>
  <conditionalFormatting sqref="L33">
    <cfRule type="cellIs" dxfId="285" priority="4" stopIfTrue="1" operator="equal">
      <formula>""</formula>
    </cfRule>
  </conditionalFormatting>
  <conditionalFormatting sqref="I32:J34">
    <cfRule type="expression" dxfId="284" priority="3">
      <formula>IF($L$32="《省》",COUNTA($A$8:$L$10),)</formula>
    </cfRule>
  </conditionalFormatting>
  <conditionalFormatting sqref="L36">
    <cfRule type="cellIs" dxfId="283" priority="2" stopIfTrue="1" operator="equal">
      <formula>""</formula>
    </cfRule>
  </conditionalFormatting>
  <conditionalFormatting sqref="I35:J37">
    <cfRule type="expression" dxfId="282" priority="1">
      <formula>IF($L$35="《省》",COUNTA($A$8:$L$10),)</formula>
    </cfRule>
  </conditionalFormatting>
  <dataValidations count="4">
    <dataValidation type="list" allowBlank="1" showInputMessage="1" showErrorMessage="1" sqref="D8:D37">
      <formula1>"常勤,非常勤"</formula1>
    </dataValidation>
    <dataValidation type="list" allowBlank="1" showInputMessage="1" showErrorMessage="1" sqref="I8:I37 K8:K37">
      <formula1>"✔"</formula1>
    </dataValidation>
    <dataValidation type="list" allowBlank="1" showInputMessage="1" showErrorMessage="1" sqref="H8:H37">
      <formula1>"1, 2, 3, 4,"</formula1>
    </dataValidation>
    <dataValidation type="list" allowBlank="1" showInputMessage="1" showErrorMessage="1" sqref="L14 L17 L8 L11 L32 L29 L26 L23 L20 L35">
      <formula1>"《省》"</formula1>
    </dataValidation>
  </dataValidations>
  <pageMargins left="0.51181102362204722" right="0.51181102362204722" top="0.39370078740157483" bottom="0.15748031496062992" header="0.35433070866141736" footer="0.15748031496062992"/>
  <pageSetup paperSize="9" scale="56" orientation="portrait" r:id="rId1"/>
  <headerFooter scaleWithDoc="0">
    <oddFooter>&amp;R&amp;10
（令和6年4月1日以降に申請する訓練科から適用）　</oddFooter>
  </headerFooter>
  <rowBreaks count="1" manualBreakCount="1">
    <brk id="59" max="11"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A23"/>
  <sheetViews>
    <sheetView view="pageBreakPreview" zoomScale="55" zoomScaleNormal="40" zoomScaleSheetLayoutView="55" zoomScalePageLayoutView="55" workbookViewId="0">
      <selection sqref="A1:H1"/>
    </sheetView>
  </sheetViews>
  <sheetFormatPr defaultRowHeight="13.5"/>
  <cols>
    <col min="1" max="1" width="4.5" style="139" customWidth="1"/>
    <col min="2" max="2" width="15.625" style="139" customWidth="1"/>
    <col min="3" max="3" width="7.625" style="139" customWidth="1"/>
    <col min="4" max="5" width="34.875" style="139" customWidth="1"/>
    <col min="6" max="6" width="7.625" style="139" customWidth="1"/>
    <col min="7" max="7" width="5.5" style="139" customWidth="1"/>
    <col min="8" max="8" width="4.625" style="139" customWidth="1"/>
    <col min="9" max="9" width="5.5" style="139" customWidth="1"/>
    <col min="10" max="10" width="4.625" style="139" customWidth="1"/>
    <col min="11" max="11" width="5.625" style="139" customWidth="1"/>
    <col min="12" max="12" width="7.625" style="139" customWidth="1"/>
    <col min="13" max="13" width="5.5" style="139" customWidth="1"/>
    <col min="14" max="14" width="4.625" style="139" customWidth="1"/>
    <col min="15" max="15" width="5.5" style="139" customWidth="1"/>
    <col min="16" max="16" width="4.625" style="139" customWidth="1"/>
    <col min="17" max="17" width="5.5" style="139" customWidth="1"/>
    <col min="18" max="18" width="4.625" style="139" customWidth="1"/>
    <col min="19" max="19" width="5.5" style="139" customWidth="1"/>
    <col min="20" max="20" width="4.625" style="139" customWidth="1"/>
    <col min="21" max="21" width="5.5" style="139" customWidth="1"/>
    <col min="22" max="22" width="4.625" style="139" customWidth="1"/>
    <col min="23" max="23" width="5.5" style="139" customWidth="1"/>
    <col min="24" max="24" width="4.625" style="139" customWidth="1"/>
    <col min="25" max="16384" width="9" style="139"/>
  </cols>
  <sheetData>
    <row r="1" spans="1:27" ht="24.95" customHeight="1">
      <c r="A1" s="138"/>
      <c r="B1" s="138"/>
      <c r="C1" s="138"/>
      <c r="D1" s="138"/>
      <c r="E1" s="138"/>
      <c r="F1" s="138"/>
      <c r="G1" s="138"/>
      <c r="H1" s="138"/>
      <c r="I1" s="138"/>
      <c r="J1" s="138"/>
      <c r="K1" s="138"/>
      <c r="L1" s="138"/>
      <c r="M1" s="138"/>
      <c r="N1" s="138"/>
      <c r="O1" s="138"/>
      <c r="P1" s="138"/>
      <c r="Q1" s="138"/>
      <c r="R1" s="138"/>
      <c r="S1" s="138"/>
      <c r="T1" s="138"/>
      <c r="U1" s="138"/>
      <c r="V1" s="138"/>
      <c r="W1" s="138"/>
      <c r="X1" s="135" t="s">
        <v>324</v>
      </c>
    </row>
    <row r="2" spans="1:27" ht="36" customHeight="1">
      <c r="A2" s="2244" t="s">
        <v>325</v>
      </c>
      <c r="B2" s="2244"/>
      <c r="C2" s="2244"/>
      <c r="D2" s="2244"/>
      <c r="E2" s="2244"/>
      <c r="F2" s="2244"/>
      <c r="G2" s="2244"/>
      <c r="H2" s="2244"/>
      <c r="I2" s="2244"/>
      <c r="J2" s="2244"/>
      <c r="K2" s="2244"/>
      <c r="L2" s="2244"/>
      <c r="M2" s="2244"/>
      <c r="N2" s="2244"/>
      <c r="O2" s="2244"/>
      <c r="P2" s="2244"/>
      <c r="Q2" s="2244"/>
      <c r="R2" s="2244"/>
      <c r="S2" s="2244"/>
      <c r="T2" s="2244"/>
      <c r="U2" s="2244"/>
      <c r="V2" s="2244"/>
      <c r="W2" s="2244"/>
      <c r="X2" s="2244"/>
    </row>
    <row r="3" spans="1:27">
      <c r="A3" s="138"/>
      <c r="B3" s="138"/>
      <c r="C3" s="138"/>
      <c r="D3" s="138"/>
      <c r="E3" s="138"/>
      <c r="F3" s="2245"/>
      <c r="G3" s="2245"/>
      <c r="H3" s="2245"/>
      <c r="I3" s="2245"/>
      <c r="J3" s="2245"/>
      <c r="K3" s="2245"/>
      <c r="L3" s="2245"/>
      <c r="M3" s="2245"/>
      <c r="N3" s="2245"/>
      <c r="O3" s="2245"/>
      <c r="P3" s="2245"/>
      <c r="Q3" s="140"/>
      <c r="R3" s="140"/>
      <c r="S3" s="140"/>
      <c r="T3" s="140"/>
      <c r="U3" s="140"/>
      <c r="V3" s="140"/>
      <c r="W3" s="140"/>
      <c r="X3" s="762" t="s">
        <v>1033</v>
      </c>
    </row>
    <row r="4" spans="1:27" ht="22.5" customHeight="1">
      <c r="A4" s="2246" t="s">
        <v>326</v>
      </c>
      <c r="B4" s="2247"/>
      <c r="C4" s="2248"/>
      <c r="D4" s="2249"/>
      <c r="E4" s="2249"/>
      <c r="F4" s="2249"/>
      <c r="G4" s="2249"/>
      <c r="H4" s="2249"/>
      <c r="I4" s="2250"/>
      <c r="J4" s="141"/>
      <c r="K4" s="142"/>
      <c r="L4" s="142"/>
      <c r="M4" s="143"/>
      <c r="N4" s="142"/>
      <c r="O4" s="142"/>
      <c r="P4" s="142"/>
      <c r="Q4" s="144"/>
      <c r="R4" s="145"/>
      <c r="S4" s="146"/>
      <c r="T4" s="146"/>
      <c r="U4" s="146"/>
      <c r="V4" s="146"/>
      <c r="W4" s="146"/>
      <c r="X4" s="144"/>
    </row>
    <row r="5" spans="1:27" ht="15.75" customHeight="1">
      <c r="A5" s="2251" t="s">
        <v>327</v>
      </c>
      <c r="B5" s="2245"/>
      <c r="C5" s="2254"/>
      <c r="D5" s="2255"/>
      <c r="E5" s="2255"/>
      <c r="F5" s="2255"/>
      <c r="G5" s="2255"/>
      <c r="H5" s="2255"/>
      <c r="I5" s="2256"/>
      <c r="J5" s="2251" t="s">
        <v>328</v>
      </c>
      <c r="K5" s="2245"/>
      <c r="L5" s="2245"/>
      <c r="M5" s="2260"/>
      <c r="N5" s="2261"/>
      <c r="O5" s="2261"/>
      <c r="P5" s="2245" t="s">
        <v>329</v>
      </c>
      <c r="Q5" s="2262"/>
      <c r="R5" s="147"/>
      <c r="S5" s="148"/>
      <c r="T5" s="148"/>
      <c r="U5" s="148"/>
      <c r="V5" s="148"/>
      <c r="W5" s="148"/>
      <c r="X5" s="149"/>
    </row>
    <row r="6" spans="1:27" ht="18" customHeight="1">
      <c r="A6" s="2251"/>
      <c r="B6" s="2245"/>
      <c r="C6" s="2254"/>
      <c r="D6" s="2255"/>
      <c r="E6" s="2255"/>
      <c r="F6" s="2255"/>
      <c r="G6" s="2255"/>
      <c r="H6" s="2255"/>
      <c r="I6" s="2256"/>
      <c r="J6" s="2251"/>
      <c r="K6" s="2245"/>
      <c r="L6" s="2245"/>
      <c r="M6" s="2260"/>
      <c r="N6" s="2261"/>
      <c r="O6" s="2261"/>
      <c r="P6" s="2245"/>
      <c r="Q6" s="2262"/>
      <c r="R6" s="147"/>
      <c r="S6" s="148"/>
      <c r="T6" s="148"/>
      <c r="U6" s="148"/>
      <c r="V6" s="148"/>
      <c r="W6" s="148"/>
      <c r="X6" s="149"/>
    </row>
    <row r="7" spans="1:27" ht="18" customHeight="1">
      <c r="A7" s="2252"/>
      <c r="B7" s="2253"/>
      <c r="C7" s="2257"/>
      <c r="D7" s="2258"/>
      <c r="E7" s="2258"/>
      <c r="F7" s="2258"/>
      <c r="G7" s="2258"/>
      <c r="H7" s="2258"/>
      <c r="I7" s="2259"/>
      <c r="J7" s="150"/>
      <c r="K7" s="151"/>
      <c r="L7" s="151"/>
      <c r="M7" s="152"/>
      <c r="N7" s="151"/>
      <c r="O7" s="151"/>
      <c r="P7" s="151"/>
      <c r="Q7" s="153"/>
      <c r="R7" s="154"/>
      <c r="S7" s="155"/>
      <c r="T7" s="155"/>
      <c r="U7" s="155"/>
      <c r="V7" s="155"/>
      <c r="W7" s="155"/>
      <c r="X7" s="153"/>
    </row>
    <row r="8" spans="1:27" ht="34.5" customHeight="1">
      <c r="A8" s="156" t="s">
        <v>1528</v>
      </c>
      <c r="B8" s="1082"/>
      <c r="C8" s="157"/>
      <c r="D8" s="157"/>
      <c r="E8" s="157"/>
      <c r="F8" s="157"/>
      <c r="G8" s="158"/>
      <c r="H8" s="158"/>
      <c r="I8" s="158"/>
      <c r="J8" s="158"/>
      <c r="K8" s="158"/>
      <c r="L8" s="158"/>
      <c r="M8" s="158"/>
      <c r="N8" s="158"/>
      <c r="O8" s="158"/>
      <c r="P8" s="158"/>
      <c r="Q8" s="158"/>
      <c r="R8" s="158"/>
      <c r="S8" s="158"/>
      <c r="T8" s="158"/>
      <c r="U8" s="158"/>
      <c r="V8" s="158"/>
      <c r="W8" s="158"/>
      <c r="X8" s="159"/>
    </row>
    <row r="9" spans="1:27" ht="34.5" customHeight="1">
      <c r="A9" s="1079"/>
      <c r="B9" s="2263" t="s">
        <v>1329</v>
      </c>
      <c r="C9" s="2263"/>
      <c r="D9" s="2263"/>
      <c r="E9" s="2263"/>
      <c r="F9" s="2263"/>
      <c r="G9" s="2263" t="s">
        <v>1330</v>
      </c>
      <c r="H9" s="2263"/>
      <c r="I9" s="2263"/>
      <c r="J9" s="2263"/>
      <c r="K9" s="2263"/>
      <c r="L9" s="2263"/>
      <c r="M9" s="2263"/>
      <c r="N9" s="2263"/>
      <c r="O9" s="2263"/>
      <c r="P9" s="2263"/>
      <c r="Q9" s="2263"/>
      <c r="R9" s="2263"/>
      <c r="S9" s="2263"/>
      <c r="T9" s="2263"/>
      <c r="U9" s="2263"/>
      <c r="V9" s="2263"/>
      <c r="W9" s="2263"/>
      <c r="X9" s="2263"/>
    </row>
    <row r="10" spans="1:27" ht="49.5" customHeight="1">
      <c r="A10" s="1079"/>
      <c r="B10" s="2264"/>
      <c r="C10" s="2264"/>
      <c r="D10" s="2264"/>
      <c r="E10" s="2264"/>
      <c r="F10" s="2264"/>
      <c r="G10" s="2265"/>
      <c r="H10" s="2265"/>
      <c r="I10" s="2265"/>
      <c r="J10" s="2265"/>
      <c r="K10" s="2265"/>
      <c r="L10" s="2265"/>
      <c r="M10" s="2265"/>
      <c r="N10" s="2265"/>
      <c r="O10" s="2265"/>
      <c r="P10" s="2265"/>
      <c r="Q10" s="2265"/>
      <c r="R10" s="2265"/>
      <c r="S10" s="2265"/>
      <c r="T10" s="2265"/>
      <c r="U10" s="2265"/>
      <c r="V10" s="2265"/>
      <c r="W10" s="2265"/>
      <c r="X10" s="2265"/>
    </row>
    <row r="11" spans="1:27" ht="49.5" customHeight="1">
      <c r="A11" s="1079"/>
      <c r="B11" s="2264"/>
      <c r="C11" s="2264"/>
      <c r="D11" s="2264"/>
      <c r="E11" s="2264"/>
      <c r="F11" s="2264"/>
      <c r="G11" s="2265"/>
      <c r="H11" s="2265"/>
      <c r="I11" s="2265"/>
      <c r="J11" s="2265"/>
      <c r="K11" s="2265"/>
      <c r="L11" s="2265"/>
      <c r="M11" s="2265"/>
      <c r="N11" s="2265"/>
      <c r="O11" s="2265"/>
      <c r="P11" s="2265"/>
      <c r="Q11" s="2265"/>
      <c r="R11" s="2265"/>
      <c r="S11" s="2265"/>
      <c r="T11" s="2265"/>
      <c r="U11" s="2265"/>
      <c r="V11" s="2265"/>
      <c r="W11" s="2265"/>
      <c r="X11" s="2265"/>
    </row>
    <row r="12" spans="1:27" ht="34.5" customHeight="1">
      <c r="A12" s="156" t="s">
        <v>330</v>
      </c>
      <c r="B12" s="1082"/>
      <c r="C12" s="157"/>
      <c r="D12" s="157"/>
      <c r="E12" s="157"/>
      <c r="F12" s="157"/>
      <c r="G12" s="158"/>
      <c r="H12" s="158"/>
      <c r="I12" s="158"/>
      <c r="J12" s="158"/>
      <c r="K12" s="158"/>
      <c r="L12" s="158"/>
      <c r="M12" s="158"/>
      <c r="N12" s="158"/>
      <c r="O12" s="158"/>
      <c r="P12" s="158"/>
      <c r="Q12" s="158"/>
      <c r="R12" s="158"/>
      <c r="S12" s="158"/>
      <c r="T12" s="158"/>
      <c r="U12" s="158"/>
      <c r="V12" s="158"/>
      <c r="W12" s="158"/>
      <c r="X12" s="159"/>
    </row>
    <row r="13" spans="1:27" ht="40.5" customHeight="1">
      <c r="A13" s="2271"/>
      <c r="B13" s="2266" t="s">
        <v>331</v>
      </c>
      <c r="C13" s="2268"/>
      <c r="D13" s="160" t="s">
        <v>332</v>
      </c>
      <c r="E13" s="160" t="s">
        <v>1330</v>
      </c>
      <c r="F13" s="2266" t="s">
        <v>333</v>
      </c>
      <c r="G13" s="2267"/>
      <c r="H13" s="2267"/>
      <c r="I13" s="2267"/>
      <c r="J13" s="2267"/>
      <c r="K13" s="2267"/>
      <c r="L13" s="2267"/>
      <c r="M13" s="2267"/>
      <c r="N13" s="2267"/>
      <c r="O13" s="2267"/>
      <c r="P13" s="2268"/>
      <c r="Q13" s="2266" t="s">
        <v>334</v>
      </c>
      <c r="R13" s="2267"/>
      <c r="S13" s="2267"/>
      <c r="T13" s="2268"/>
      <c r="U13" s="2266" t="s">
        <v>335</v>
      </c>
      <c r="V13" s="2267"/>
      <c r="W13" s="2267"/>
      <c r="X13" s="2268"/>
      <c r="AA13" s="148"/>
    </row>
    <row r="14" spans="1:27" ht="69" customHeight="1">
      <c r="A14" s="2272"/>
      <c r="B14" s="2269"/>
      <c r="C14" s="2270"/>
      <c r="D14" s="1084"/>
      <c r="E14" s="1083"/>
      <c r="F14" s="763"/>
      <c r="G14" s="1093"/>
      <c r="H14" s="1094" t="s">
        <v>201</v>
      </c>
      <c r="I14" s="1093"/>
      <c r="J14" s="1095" t="s">
        <v>336</v>
      </c>
      <c r="K14" s="1096" t="s">
        <v>52</v>
      </c>
      <c r="L14" s="763"/>
      <c r="M14" s="1093"/>
      <c r="N14" s="1094" t="s">
        <v>201</v>
      </c>
      <c r="O14" s="1093"/>
      <c r="P14" s="1097" t="s">
        <v>336</v>
      </c>
      <c r="Q14" s="1093"/>
      <c r="R14" s="1082" t="s">
        <v>201</v>
      </c>
      <c r="S14" s="1093"/>
      <c r="T14" s="1081" t="s">
        <v>336</v>
      </c>
      <c r="U14" s="1093"/>
      <c r="V14" s="1082" t="s">
        <v>201</v>
      </c>
      <c r="W14" s="1093"/>
      <c r="X14" s="1081" t="s">
        <v>336</v>
      </c>
    </row>
    <row r="15" spans="1:27" ht="69" customHeight="1">
      <c r="A15" s="2272"/>
      <c r="B15" s="2269"/>
      <c r="C15" s="2270"/>
      <c r="D15" s="1084"/>
      <c r="E15" s="1083"/>
      <c r="F15" s="763"/>
      <c r="G15" s="1093"/>
      <c r="H15" s="1094" t="s">
        <v>201</v>
      </c>
      <c r="I15" s="1093"/>
      <c r="J15" s="1095" t="s">
        <v>336</v>
      </c>
      <c r="K15" s="1096" t="s">
        <v>52</v>
      </c>
      <c r="L15" s="763"/>
      <c r="M15" s="1093"/>
      <c r="N15" s="1094" t="s">
        <v>201</v>
      </c>
      <c r="O15" s="1093"/>
      <c r="P15" s="1097" t="s">
        <v>336</v>
      </c>
      <c r="Q15" s="1093"/>
      <c r="R15" s="1082" t="s">
        <v>201</v>
      </c>
      <c r="S15" s="1093"/>
      <c r="T15" s="1081" t="s">
        <v>336</v>
      </c>
      <c r="U15" s="1093"/>
      <c r="V15" s="1082" t="s">
        <v>201</v>
      </c>
      <c r="W15" s="1093"/>
      <c r="X15" s="1081" t="s">
        <v>336</v>
      </c>
    </row>
    <row r="16" spans="1:27" ht="69" customHeight="1">
      <c r="A16" s="2272"/>
      <c r="B16" s="2269"/>
      <c r="C16" s="2270"/>
      <c r="D16" s="1084"/>
      <c r="E16" s="1083"/>
      <c r="F16" s="763"/>
      <c r="G16" s="1093"/>
      <c r="H16" s="1094" t="s">
        <v>201</v>
      </c>
      <c r="I16" s="1093"/>
      <c r="J16" s="1095" t="s">
        <v>314</v>
      </c>
      <c r="K16" s="1096" t="s">
        <v>52</v>
      </c>
      <c r="L16" s="763"/>
      <c r="M16" s="1093"/>
      <c r="N16" s="1094" t="s">
        <v>201</v>
      </c>
      <c r="O16" s="1093"/>
      <c r="P16" s="1097" t="s">
        <v>314</v>
      </c>
      <c r="Q16" s="1093"/>
      <c r="R16" s="1082" t="s">
        <v>201</v>
      </c>
      <c r="S16" s="1093"/>
      <c r="T16" s="1081" t="s">
        <v>314</v>
      </c>
      <c r="U16" s="1093"/>
      <c r="V16" s="1082" t="s">
        <v>201</v>
      </c>
      <c r="W16" s="1093"/>
      <c r="X16" s="1081" t="s">
        <v>314</v>
      </c>
    </row>
    <row r="17" spans="1:24" ht="69" customHeight="1">
      <c r="A17" s="2272"/>
      <c r="B17" s="2269"/>
      <c r="C17" s="2270"/>
      <c r="D17" s="1084"/>
      <c r="E17" s="1083"/>
      <c r="F17" s="763"/>
      <c r="G17" s="1093"/>
      <c r="H17" s="1094" t="s">
        <v>201</v>
      </c>
      <c r="I17" s="1093"/>
      <c r="J17" s="1095" t="s">
        <v>314</v>
      </c>
      <c r="K17" s="1096" t="s">
        <v>52</v>
      </c>
      <c r="L17" s="763"/>
      <c r="M17" s="1093"/>
      <c r="N17" s="1094" t="s">
        <v>201</v>
      </c>
      <c r="O17" s="1093"/>
      <c r="P17" s="1097" t="s">
        <v>314</v>
      </c>
      <c r="Q17" s="1093"/>
      <c r="R17" s="1082" t="s">
        <v>201</v>
      </c>
      <c r="S17" s="1093"/>
      <c r="T17" s="1081" t="s">
        <v>314</v>
      </c>
      <c r="U17" s="1093"/>
      <c r="V17" s="1082" t="s">
        <v>201</v>
      </c>
      <c r="W17" s="1093"/>
      <c r="X17" s="1081" t="s">
        <v>314</v>
      </c>
    </row>
    <row r="18" spans="1:24" ht="45" customHeight="1">
      <c r="A18" s="162"/>
      <c r="B18" s="161"/>
      <c r="C18" s="163"/>
      <c r="D18" s="163"/>
      <c r="E18" s="163"/>
      <c r="F18" s="163"/>
      <c r="G18" s="1082"/>
      <c r="H18" s="1082"/>
      <c r="I18" s="158"/>
      <c r="J18" s="1082"/>
      <c r="K18" s="164"/>
      <c r="L18" s="2266" t="s">
        <v>337</v>
      </c>
      <c r="M18" s="2267"/>
      <c r="N18" s="2267"/>
      <c r="O18" s="2267"/>
      <c r="P18" s="2268"/>
      <c r="Q18" s="1098"/>
      <c r="R18" s="1080" t="s">
        <v>201</v>
      </c>
      <c r="S18" s="1098"/>
      <c r="T18" s="165" t="s">
        <v>314</v>
      </c>
      <c r="U18" s="1098"/>
      <c r="V18" s="1080" t="s">
        <v>201</v>
      </c>
      <c r="W18" s="1098"/>
      <c r="X18" s="165" t="s">
        <v>314</v>
      </c>
    </row>
    <row r="19" spans="1:24">
      <c r="A19" s="166"/>
      <c r="B19" s="166"/>
      <c r="C19" s="142"/>
      <c r="D19" s="142"/>
      <c r="E19" s="142"/>
      <c r="F19" s="142"/>
      <c r="G19" s="142"/>
      <c r="H19" s="142"/>
      <c r="I19" s="142"/>
      <c r="J19" s="142"/>
      <c r="K19" s="142"/>
      <c r="L19" s="142"/>
      <c r="M19" s="142"/>
      <c r="N19" s="142"/>
      <c r="O19" s="142"/>
      <c r="P19" s="142"/>
      <c r="Q19" s="142"/>
      <c r="R19" s="142"/>
      <c r="S19" s="1099"/>
      <c r="T19" s="142"/>
      <c r="U19" s="142"/>
      <c r="V19" s="142"/>
      <c r="W19" s="142"/>
      <c r="X19" s="142"/>
    </row>
    <row r="20" spans="1:24" ht="18" customHeight="1">
      <c r="A20" s="167" t="s">
        <v>338</v>
      </c>
      <c r="B20" s="1078"/>
      <c r="C20" s="140"/>
      <c r="D20" s="140"/>
      <c r="E20" s="140"/>
      <c r="F20" s="140"/>
      <c r="G20" s="140"/>
      <c r="H20" s="140"/>
      <c r="I20" s="140"/>
      <c r="J20" s="140"/>
      <c r="K20" s="140"/>
      <c r="L20" s="140"/>
      <c r="M20" s="140"/>
      <c r="N20" s="140"/>
      <c r="O20" s="140"/>
      <c r="P20" s="140"/>
      <c r="Q20" s="140"/>
      <c r="R20" s="140"/>
      <c r="S20" s="140"/>
      <c r="T20" s="140"/>
      <c r="U20" s="140"/>
      <c r="V20" s="140"/>
      <c r="W20" s="140"/>
      <c r="X20" s="140"/>
    </row>
    <row r="21" spans="1:24" s="637" customFormat="1" ht="18" customHeight="1">
      <c r="A21" s="140" t="s">
        <v>1020</v>
      </c>
      <c r="B21" s="140"/>
      <c r="C21" s="168"/>
      <c r="D21" s="168"/>
      <c r="E21" s="168"/>
      <c r="F21" s="168"/>
      <c r="G21" s="168"/>
      <c r="H21" s="168"/>
      <c r="I21" s="168"/>
      <c r="J21" s="168"/>
      <c r="K21" s="168"/>
      <c r="L21" s="168"/>
      <c r="M21" s="168"/>
      <c r="N21" s="168"/>
      <c r="O21" s="168"/>
      <c r="P21" s="168"/>
      <c r="Q21" s="140"/>
      <c r="R21" s="140"/>
      <c r="S21" s="140"/>
      <c r="T21" s="140"/>
      <c r="U21" s="140"/>
    </row>
    <row r="22" spans="1:24" s="637" customFormat="1" ht="18" customHeight="1">
      <c r="A22" s="169" t="s">
        <v>1021</v>
      </c>
      <c r="B22" s="169"/>
      <c r="C22" s="170"/>
      <c r="D22" s="170"/>
      <c r="E22" s="170"/>
      <c r="F22" s="170"/>
      <c r="G22" s="170"/>
      <c r="H22" s="170"/>
      <c r="I22" s="170"/>
      <c r="J22" s="170"/>
      <c r="K22" s="170"/>
      <c r="L22" s="170"/>
      <c r="M22" s="170"/>
      <c r="N22" s="170"/>
      <c r="O22" s="170"/>
      <c r="P22" s="170"/>
      <c r="Q22" s="170"/>
      <c r="R22" s="170"/>
      <c r="S22" s="170"/>
      <c r="T22" s="170"/>
      <c r="U22" s="170"/>
      <c r="V22" s="170"/>
      <c r="W22" s="170"/>
      <c r="X22" s="170"/>
    </row>
    <row r="23" spans="1:24" ht="18" customHeight="1">
      <c r="A23" s="169" t="s">
        <v>339</v>
      </c>
      <c r="B23" s="169"/>
      <c r="C23" s="169"/>
      <c r="D23" s="169"/>
      <c r="E23" s="169"/>
      <c r="F23" s="169"/>
      <c r="G23" s="169"/>
      <c r="H23" s="169"/>
      <c r="I23" s="169"/>
      <c r="J23" s="169"/>
      <c r="K23" s="169"/>
      <c r="L23" s="169"/>
      <c r="M23" s="169"/>
      <c r="N23" s="169"/>
      <c r="O23" s="169"/>
      <c r="P23" s="169"/>
      <c r="Q23" s="169"/>
      <c r="R23" s="169"/>
      <c r="S23" s="169"/>
      <c r="T23" s="169"/>
      <c r="U23" s="169"/>
      <c r="V23" s="169"/>
      <c r="W23" s="169"/>
      <c r="X23" s="169"/>
    </row>
  </sheetData>
  <mergeCells count="25">
    <mergeCell ref="L18:P18"/>
    <mergeCell ref="A13:A17"/>
    <mergeCell ref="B13:C13"/>
    <mergeCell ref="F13:P13"/>
    <mergeCell ref="Q13:T13"/>
    <mergeCell ref="U13:X13"/>
    <mergeCell ref="B14:C14"/>
    <mergeCell ref="B15:C15"/>
    <mergeCell ref="B16:C16"/>
    <mergeCell ref="B17:C17"/>
    <mergeCell ref="B9:F9"/>
    <mergeCell ref="G9:X9"/>
    <mergeCell ref="B10:F10"/>
    <mergeCell ref="G10:X10"/>
    <mergeCell ref="B11:F11"/>
    <mergeCell ref="G11:X11"/>
    <mergeCell ref="A2:X2"/>
    <mergeCell ref="F3:P3"/>
    <mergeCell ref="A4:B4"/>
    <mergeCell ref="C4:I4"/>
    <mergeCell ref="A5:B7"/>
    <mergeCell ref="C5:I7"/>
    <mergeCell ref="J5:M6"/>
    <mergeCell ref="N5:O6"/>
    <mergeCell ref="P5:Q6"/>
  </mergeCells>
  <phoneticPr fontId="10"/>
  <conditionalFormatting sqref="N5:O6 C4:I7 I14:I17 O14:O17 Q14:Q18 S14:S18 U14:U18 W14:W18 B14:G17 L14:M17 B10:B11">
    <cfRule type="cellIs" dxfId="281" priority="1" stopIfTrue="1" operator="equal">
      <formula>""</formula>
    </cfRule>
  </conditionalFormatting>
  <dataValidations count="2">
    <dataValidation type="list" allowBlank="1" showInputMessage="1" showErrorMessage="1" sqref="L14:L17 F14:F17">
      <formula1>"令和 , 平成 , 昭和"</formula1>
    </dataValidation>
    <dataValidation imeMode="fullKatakana" allowBlank="1" showInputMessage="1" showErrorMessage="1" sqref="C4:I4"/>
  </dataValidations>
  <printOptions horizontalCentered="1"/>
  <pageMargins left="0.70866141732283472" right="0.70866141732283472" top="0.74803149606299213" bottom="0.74803149606299213" header="0.31496062992125984" footer="0.31496062992125984"/>
  <pageSetup paperSize="9" scale="67" orientation="landscape" r:id="rId1"/>
  <headerFooter scaleWithDoc="0">
    <oddFooter>&amp;R&amp;10（令和6年4月1日以降に申請する訓練科から適用）</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sheetPr>
  <dimension ref="A1:H42"/>
  <sheetViews>
    <sheetView view="pageBreakPreview" topLeftCell="A4" zoomScale="70" zoomScaleNormal="100" zoomScaleSheetLayoutView="70" workbookViewId="0">
      <selection sqref="A1:H1"/>
    </sheetView>
  </sheetViews>
  <sheetFormatPr defaultRowHeight="13.5"/>
  <cols>
    <col min="1" max="2" width="17.625" style="178" customWidth="1"/>
    <col min="3" max="4" width="11.625" style="178" customWidth="1"/>
    <col min="5" max="5" width="11.125" style="178" customWidth="1"/>
    <col min="6" max="6" width="59.625" style="178" customWidth="1"/>
    <col min="7" max="18" width="15.625" style="174" customWidth="1"/>
    <col min="19" max="16384" width="9" style="174"/>
  </cols>
  <sheetData>
    <row r="1" spans="1:8" ht="24.95" customHeight="1">
      <c r="A1" s="171"/>
      <c r="B1" s="171"/>
      <c r="C1" s="172"/>
      <c r="D1" s="172"/>
      <c r="E1" s="172"/>
      <c r="F1" s="173" t="s">
        <v>340</v>
      </c>
    </row>
    <row r="2" spans="1:8" ht="39.950000000000003" customHeight="1">
      <c r="A2" s="2328" t="s">
        <v>10</v>
      </c>
      <c r="B2" s="2328"/>
      <c r="C2" s="2328"/>
      <c r="D2" s="2328"/>
      <c r="E2" s="2328"/>
      <c r="F2" s="2328"/>
    </row>
    <row r="3" spans="1:8" ht="39.950000000000003" customHeight="1" thickBot="1">
      <c r="A3" s="175" t="s">
        <v>262</v>
      </c>
      <c r="B3" s="2329" t="str">
        <f>IF(様式1!L11="","",様式1!L11)</f>
        <v/>
      </c>
      <c r="C3" s="2329"/>
      <c r="D3" s="2329"/>
      <c r="E3" s="175" t="s">
        <v>341</v>
      </c>
      <c r="F3" s="648" t="str">
        <f>IF(様式1!G36="","",様式1!G36)</f>
        <v/>
      </c>
    </row>
    <row r="4" spans="1:8" ht="30" customHeight="1" thickBot="1">
      <c r="A4" s="176" t="s">
        <v>342</v>
      </c>
      <c r="B4" s="177"/>
    </row>
    <row r="5" spans="1:8" ht="39.950000000000003" customHeight="1" thickBot="1">
      <c r="A5" s="2315" t="s">
        <v>343</v>
      </c>
      <c r="B5" s="2317"/>
      <c r="C5" s="2330" t="s">
        <v>344</v>
      </c>
      <c r="D5" s="2310"/>
      <c r="E5" s="179" t="s">
        <v>345</v>
      </c>
      <c r="F5" s="180" t="s">
        <v>346</v>
      </c>
      <c r="H5" s="174" t="s">
        <v>347</v>
      </c>
    </row>
    <row r="6" spans="1:8" ht="26.1" customHeight="1">
      <c r="A6" s="2318"/>
      <c r="B6" s="2320"/>
      <c r="C6" s="2331"/>
      <c r="D6" s="2332"/>
      <c r="E6" s="2321"/>
      <c r="F6" s="2333"/>
    </row>
    <row r="7" spans="1:8" ht="26.1" customHeight="1">
      <c r="A7" s="2288"/>
      <c r="B7" s="2290"/>
      <c r="C7" s="2324"/>
      <c r="D7" s="2325"/>
      <c r="E7" s="2292"/>
      <c r="F7" s="2293"/>
    </row>
    <row r="8" spans="1:8" ht="26.1" customHeight="1">
      <c r="A8" s="2285"/>
      <c r="B8" s="2287"/>
      <c r="C8" s="2322"/>
      <c r="D8" s="2323"/>
      <c r="E8" s="2291"/>
      <c r="F8" s="2293"/>
    </row>
    <row r="9" spans="1:8" ht="26.1" customHeight="1">
      <c r="A9" s="2288"/>
      <c r="B9" s="2290"/>
      <c r="C9" s="2324"/>
      <c r="D9" s="2325"/>
      <c r="E9" s="2292"/>
      <c r="F9" s="2293"/>
    </row>
    <row r="10" spans="1:8" ht="26.1" customHeight="1">
      <c r="A10" s="2285"/>
      <c r="B10" s="2287"/>
      <c r="C10" s="2322"/>
      <c r="D10" s="2323"/>
      <c r="E10" s="2291"/>
      <c r="F10" s="2293"/>
    </row>
    <row r="11" spans="1:8" ht="26.1" customHeight="1">
      <c r="A11" s="2288"/>
      <c r="B11" s="2290"/>
      <c r="C11" s="2324"/>
      <c r="D11" s="2325"/>
      <c r="E11" s="2292"/>
      <c r="F11" s="2293"/>
    </row>
    <row r="12" spans="1:8" ht="26.1" customHeight="1">
      <c r="A12" s="2285"/>
      <c r="B12" s="2287"/>
      <c r="C12" s="2322"/>
      <c r="D12" s="2323"/>
      <c r="E12" s="2291"/>
      <c r="F12" s="2293"/>
    </row>
    <row r="13" spans="1:8" ht="26.1" customHeight="1">
      <c r="A13" s="2288"/>
      <c r="B13" s="2290"/>
      <c r="C13" s="2324"/>
      <c r="D13" s="2325"/>
      <c r="E13" s="2292"/>
      <c r="F13" s="2293"/>
    </row>
    <row r="14" spans="1:8" ht="26.1" customHeight="1">
      <c r="A14" s="2285"/>
      <c r="B14" s="2287"/>
      <c r="C14" s="2322"/>
      <c r="D14" s="2323"/>
      <c r="E14" s="2291"/>
      <c r="F14" s="2293"/>
    </row>
    <row r="15" spans="1:8" ht="26.1" customHeight="1" thickBot="1">
      <c r="A15" s="2294"/>
      <c r="B15" s="2296"/>
      <c r="C15" s="2326"/>
      <c r="D15" s="2327"/>
      <c r="E15" s="2297"/>
      <c r="F15" s="2298"/>
    </row>
    <row r="16" spans="1:8" s="59" customFormat="1" ht="20.100000000000001" customHeight="1">
      <c r="A16" s="2299" t="s">
        <v>348</v>
      </c>
      <c r="B16" s="2300"/>
      <c r="C16" s="2300"/>
      <c r="D16" s="2301"/>
      <c r="E16" s="2305">
        <f>SUM(E6:E15)</f>
        <v>0</v>
      </c>
      <c r="F16" s="2307"/>
    </row>
    <row r="17" spans="1:6" ht="20.100000000000001" customHeight="1" thickBot="1">
      <c r="A17" s="2302"/>
      <c r="B17" s="2303"/>
      <c r="C17" s="2303"/>
      <c r="D17" s="2304"/>
      <c r="E17" s="2306"/>
      <c r="F17" s="2308"/>
    </row>
    <row r="18" spans="1:6" ht="24.95" customHeight="1">
      <c r="A18" s="181" t="s">
        <v>924</v>
      </c>
      <c r="B18" s="181"/>
      <c r="C18" s="595"/>
      <c r="D18" s="595"/>
      <c r="E18" s="596"/>
      <c r="F18" s="595"/>
    </row>
    <row r="19" spans="1:6" ht="24.95" customHeight="1" thickBot="1">
      <c r="A19" s="176" t="s">
        <v>349</v>
      </c>
      <c r="B19" s="177"/>
      <c r="E19" s="182"/>
    </row>
    <row r="20" spans="1:6" ht="39.950000000000003" customHeight="1" thickBot="1">
      <c r="A20" s="2315" t="s">
        <v>350</v>
      </c>
      <c r="B20" s="2316"/>
      <c r="C20" s="2316"/>
      <c r="D20" s="2317"/>
      <c r="E20" s="179" t="s">
        <v>351</v>
      </c>
      <c r="F20" s="180" t="s">
        <v>289</v>
      </c>
    </row>
    <row r="21" spans="1:6" ht="26.1" customHeight="1">
      <c r="A21" s="2318"/>
      <c r="B21" s="2319"/>
      <c r="C21" s="2319"/>
      <c r="D21" s="2320"/>
      <c r="E21" s="2321"/>
      <c r="F21" s="2293"/>
    </row>
    <row r="22" spans="1:6" ht="26.1" customHeight="1">
      <c r="A22" s="2288"/>
      <c r="B22" s="2289"/>
      <c r="C22" s="2289"/>
      <c r="D22" s="2290"/>
      <c r="E22" s="2292"/>
      <c r="F22" s="2293"/>
    </row>
    <row r="23" spans="1:6" ht="26.1" customHeight="1">
      <c r="A23" s="2285"/>
      <c r="B23" s="2286"/>
      <c r="C23" s="2286"/>
      <c r="D23" s="2287"/>
      <c r="E23" s="2291"/>
      <c r="F23" s="2293"/>
    </row>
    <row r="24" spans="1:6" ht="26.1" customHeight="1">
      <c r="A24" s="2288"/>
      <c r="B24" s="2289"/>
      <c r="C24" s="2289"/>
      <c r="D24" s="2290"/>
      <c r="E24" s="2292"/>
      <c r="F24" s="2293"/>
    </row>
    <row r="25" spans="1:6" ht="26.1" customHeight="1">
      <c r="A25" s="2285"/>
      <c r="B25" s="2286"/>
      <c r="C25" s="2286"/>
      <c r="D25" s="2287"/>
      <c r="E25" s="2291"/>
      <c r="F25" s="2293"/>
    </row>
    <row r="26" spans="1:6" ht="26.1" customHeight="1">
      <c r="A26" s="2288"/>
      <c r="B26" s="2289"/>
      <c r="C26" s="2289"/>
      <c r="D26" s="2290"/>
      <c r="E26" s="2292"/>
      <c r="F26" s="2293"/>
    </row>
    <row r="27" spans="1:6" ht="26.1" customHeight="1">
      <c r="A27" s="2285"/>
      <c r="B27" s="2286"/>
      <c r="C27" s="2286"/>
      <c r="D27" s="2287"/>
      <c r="E27" s="2291"/>
      <c r="F27" s="2293"/>
    </row>
    <row r="28" spans="1:6" ht="26.1" customHeight="1">
      <c r="A28" s="2288"/>
      <c r="B28" s="2289"/>
      <c r="C28" s="2289"/>
      <c r="D28" s="2290"/>
      <c r="E28" s="2292"/>
      <c r="F28" s="2293"/>
    </row>
    <row r="29" spans="1:6" ht="26.1" customHeight="1">
      <c r="A29" s="2285"/>
      <c r="B29" s="2286"/>
      <c r="C29" s="2286"/>
      <c r="D29" s="2287"/>
      <c r="E29" s="2291"/>
      <c r="F29" s="2293"/>
    </row>
    <row r="30" spans="1:6" ht="26.1" customHeight="1" thickBot="1">
      <c r="A30" s="2294"/>
      <c r="B30" s="2295"/>
      <c r="C30" s="2295"/>
      <c r="D30" s="2296"/>
      <c r="E30" s="2297"/>
      <c r="F30" s="2298"/>
    </row>
    <row r="31" spans="1:6" s="59" customFormat="1" ht="20.100000000000001" customHeight="1">
      <c r="A31" s="2299" t="s">
        <v>348</v>
      </c>
      <c r="B31" s="2300"/>
      <c r="C31" s="2300"/>
      <c r="D31" s="2301"/>
      <c r="E31" s="2305">
        <f>SUM(E21:E30)</f>
        <v>0</v>
      </c>
      <c r="F31" s="2307"/>
    </row>
    <row r="32" spans="1:6" ht="20.100000000000001" customHeight="1" thickBot="1">
      <c r="A32" s="2302"/>
      <c r="B32" s="2303"/>
      <c r="C32" s="2303"/>
      <c r="D32" s="2304"/>
      <c r="E32" s="2306"/>
      <c r="F32" s="2308"/>
    </row>
    <row r="33" spans="1:6" ht="20.100000000000001" customHeight="1">
      <c r="A33" s="181" t="s">
        <v>925</v>
      </c>
      <c r="B33" s="181"/>
      <c r="C33" s="595"/>
      <c r="D33" s="595"/>
      <c r="E33" s="595"/>
      <c r="F33" s="595"/>
    </row>
    <row r="34" spans="1:6" ht="20.100000000000001" customHeight="1">
      <c r="A34" s="2314"/>
      <c r="B34" s="2314"/>
      <c r="C34" s="2314"/>
      <c r="D34" s="2314"/>
      <c r="E34" s="2314"/>
      <c r="F34" s="2314"/>
    </row>
    <row r="35" spans="1:6" ht="30" customHeight="1" thickBot="1">
      <c r="A35" s="183" t="s">
        <v>352</v>
      </c>
      <c r="B35" s="183"/>
      <c r="C35" s="184"/>
      <c r="D35" s="184"/>
      <c r="E35" s="184"/>
      <c r="F35" s="184"/>
    </row>
    <row r="36" spans="1:6" ht="39.950000000000003" customHeight="1" thickBot="1">
      <c r="A36" s="2309" t="s">
        <v>343</v>
      </c>
      <c r="B36" s="2310"/>
      <c r="C36" s="2311" t="s">
        <v>353</v>
      </c>
      <c r="D36" s="2312"/>
      <c r="E36" s="2313"/>
      <c r="F36" s="180" t="s">
        <v>346</v>
      </c>
    </row>
    <row r="37" spans="1:6" ht="35.1" customHeight="1">
      <c r="A37" s="2281"/>
      <c r="B37" s="2282"/>
      <c r="C37" s="2283"/>
      <c r="D37" s="2284"/>
      <c r="E37" s="2282"/>
      <c r="F37" s="764"/>
    </row>
    <row r="38" spans="1:6" ht="35.1" customHeight="1">
      <c r="A38" s="2277"/>
      <c r="B38" s="2278"/>
      <c r="C38" s="2279"/>
      <c r="D38" s="2280"/>
      <c r="E38" s="2278"/>
      <c r="F38" s="765"/>
    </row>
    <row r="39" spans="1:6" ht="35.1" customHeight="1">
      <c r="A39" s="2277"/>
      <c r="B39" s="2278"/>
      <c r="C39" s="2279"/>
      <c r="D39" s="2280"/>
      <c r="E39" s="2278"/>
      <c r="F39" s="765"/>
    </row>
    <row r="40" spans="1:6" ht="35.1" customHeight="1">
      <c r="A40" s="2277"/>
      <c r="B40" s="2278"/>
      <c r="C40" s="2279"/>
      <c r="D40" s="2280"/>
      <c r="E40" s="2278"/>
      <c r="F40" s="765"/>
    </row>
    <row r="41" spans="1:6" ht="35.1" customHeight="1" thickBot="1">
      <c r="A41" s="2273"/>
      <c r="B41" s="2274"/>
      <c r="C41" s="2275"/>
      <c r="D41" s="2276"/>
      <c r="E41" s="2274"/>
      <c r="F41" s="766"/>
    </row>
    <row r="42" spans="1:6" ht="14.25" customHeight="1">
      <c r="A42" s="632" t="s">
        <v>991</v>
      </c>
    </row>
  </sheetData>
  <mergeCells count="59">
    <mergeCell ref="A2:F2"/>
    <mergeCell ref="B3:D3"/>
    <mergeCell ref="A5:B5"/>
    <mergeCell ref="C5:D5"/>
    <mergeCell ref="A6:B7"/>
    <mergeCell ref="C6:D7"/>
    <mergeCell ref="E6:E7"/>
    <mergeCell ref="F6:F7"/>
    <mergeCell ref="A8:B9"/>
    <mergeCell ref="C8:D9"/>
    <mergeCell ref="E8:E9"/>
    <mergeCell ref="F8:F9"/>
    <mergeCell ref="A10:B11"/>
    <mergeCell ref="C10:D11"/>
    <mergeCell ref="E10:E11"/>
    <mergeCell ref="F10:F11"/>
    <mergeCell ref="A12:B13"/>
    <mergeCell ref="C12:D13"/>
    <mergeCell ref="E12:E13"/>
    <mergeCell ref="F12:F13"/>
    <mergeCell ref="A14:B15"/>
    <mergeCell ref="C14:D15"/>
    <mergeCell ref="E14:E15"/>
    <mergeCell ref="F14:F15"/>
    <mergeCell ref="A16:D17"/>
    <mergeCell ref="E16:E17"/>
    <mergeCell ref="F16:F17"/>
    <mergeCell ref="A20:D20"/>
    <mergeCell ref="A21:D22"/>
    <mergeCell ref="E21:E22"/>
    <mergeCell ref="F21:F22"/>
    <mergeCell ref="A23:D24"/>
    <mergeCell ref="E23:E24"/>
    <mergeCell ref="F23:F24"/>
    <mergeCell ref="A25:D26"/>
    <mergeCell ref="E25:E26"/>
    <mergeCell ref="F25:F26"/>
    <mergeCell ref="A37:B37"/>
    <mergeCell ref="C37:E37"/>
    <mergeCell ref="A27:D28"/>
    <mergeCell ref="E27:E28"/>
    <mergeCell ref="F27:F28"/>
    <mergeCell ref="A29:D30"/>
    <mergeCell ref="E29:E30"/>
    <mergeCell ref="F29:F30"/>
    <mergeCell ref="A31:D32"/>
    <mergeCell ref="E31:E32"/>
    <mergeCell ref="F31:F32"/>
    <mergeCell ref="A36:B36"/>
    <mergeCell ref="C36:E36"/>
    <mergeCell ref="A34:F34"/>
    <mergeCell ref="A41:B41"/>
    <mergeCell ref="C41:E41"/>
    <mergeCell ref="A38:B38"/>
    <mergeCell ref="C38:E38"/>
    <mergeCell ref="A39:B39"/>
    <mergeCell ref="C39:E39"/>
    <mergeCell ref="A40:B40"/>
    <mergeCell ref="C40:E40"/>
  </mergeCells>
  <phoneticPr fontId="10"/>
  <conditionalFormatting sqref="A21:D30 F21:F30 E21 E23 E25 E27 E29">
    <cfRule type="cellIs" dxfId="280" priority="4" stopIfTrue="1" operator="equal">
      <formula>""</formula>
    </cfRule>
    <cfRule type="cellIs" dxfId="279" priority="5" stopIfTrue="1" operator="notEqual">
      <formula>0</formula>
    </cfRule>
  </conditionalFormatting>
  <conditionalFormatting sqref="A6:D15 F6:F15 E6 E8 E10 E12 E14">
    <cfRule type="cellIs" dxfId="278" priority="3" stopIfTrue="1" operator="equal">
      <formula>""</formula>
    </cfRule>
  </conditionalFormatting>
  <conditionalFormatting sqref="A37:F41">
    <cfRule type="cellIs" dxfId="277" priority="2" stopIfTrue="1" operator="equal">
      <formula>""</formula>
    </cfRule>
  </conditionalFormatting>
  <conditionalFormatting sqref="E21 E23 E25 E27 E29">
    <cfRule type="cellIs" dxfId="276"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70" orientation="portrait" r:id="rId1"/>
  <headerFooter scaleWithDoc="0">
    <oddFooter>&amp;R&amp;10（平成30年7月開講訓練科から適用）</oddFooter>
  </headerFooter>
  <colBreaks count="1" manualBreakCount="1">
    <brk id="6"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sheetPr>
  <dimension ref="A1:H52"/>
  <sheetViews>
    <sheetView view="pageBreakPreview" zoomScale="70" zoomScaleNormal="100" zoomScaleSheetLayoutView="70" workbookViewId="0">
      <selection sqref="A1:H1"/>
    </sheetView>
  </sheetViews>
  <sheetFormatPr defaultColWidth="9" defaultRowHeight="13.5"/>
  <cols>
    <col min="1" max="1" width="17.625" style="178" customWidth="1"/>
    <col min="2" max="2" width="12.75" style="178" customWidth="1"/>
    <col min="3" max="3" width="11.625" style="178" customWidth="1"/>
    <col min="4" max="4" width="9.5" style="178" customWidth="1"/>
    <col min="5" max="5" width="11.125" style="178" customWidth="1"/>
    <col min="6" max="6" width="76" style="178" customWidth="1"/>
    <col min="7" max="18" width="15.625" style="174" customWidth="1"/>
    <col min="19" max="16384" width="9" style="174"/>
  </cols>
  <sheetData>
    <row r="1" spans="1:8" ht="24.95" customHeight="1">
      <c r="A1" s="171"/>
      <c r="B1" s="171"/>
      <c r="C1" s="172"/>
      <c r="D1" s="172"/>
      <c r="E1" s="172"/>
      <c r="F1" s="173" t="s">
        <v>340</v>
      </c>
    </row>
    <row r="2" spans="1:8" ht="39.950000000000003" customHeight="1">
      <c r="A2" s="2328" t="s">
        <v>10</v>
      </c>
      <c r="B2" s="2328"/>
      <c r="C2" s="2328"/>
      <c r="D2" s="2328"/>
      <c r="E2" s="2328"/>
      <c r="F2" s="2328"/>
    </row>
    <row r="3" spans="1:8" ht="39.950000000000003" customHeight="1" thickBot="1">
      <c r="A3" s="175" t="s">
        <v>262</v>
      </c>
      <c r="B3" s="2380" t="s">
        <v>1311</v>
      </c>
      <c r="C3" s="2380"/>
      <c r="D3" s="2380"/>
      <c r="E3" s="175" t="s">
        <v>79</v>
      </c>
      <c r="F3" s="648" t="s">
        <v>1311</v>
      </c>
    </row>
    <row r="4" spans="1:8" ht="30" customHeight="1" thickBot="1">
      <c r="A4" s="176" t="s">
        <v>342</v>
      </c>
      <c r="B4" s="177"/>
    </row>
    <row r="5" spans="1:8" ht="39.950000000000003" customHeight="1" thickBot="1">
      <c r="A5" s="2315" t="s">
        <v>343</v>
      </c>
      <c r="B5" s="2317"/>
      <c r="C5" s="2330" t="s">
        <v>344</v>
      </c>
      <c r="D5" s="2310"/>
      <c r="E5" s="179" t="s">
        <v>345</v>
      </c>
      <c r="F5" s="180" t="s">
        <v>346</v>
      </c>
      <c r="H5" s="174" t="s">
        <v>347</v>
      </c>
    </row>
    <row r="6" spans="1:8" ht="26.1" customHeight="1">
      <c r="A6" s="2381"/>
      <c r="B6" s="2382"/>
      <c r="C6" s="2383"/>
      <c r="D6" s="2384"/>
      <c r="E6" s="2305"/>
      <c r="F6" s="2385"/>
    </row>
    <row r="7" spans="1:8" ht="26.1" customHeight="1">
      <c r="A7" s="2349"/>
      <c r="B7" s="2351"/>
      <c r="C7" s="2376"/>
      <c r="D7" s="2377"/>
      <c r="E7" s="2353"/>
      <c r="F7" s="2354"/>
    </row>
    <row r="8" spans="1:8" ht="26.1" customHeight="1">
      <c r="A8" s="2346"/>
      <c r="B8" s="2348"/>
      <c r="C8" s="2374"/>
      <c r="D8" s="2375"/>
      <c r="E8" s="2352"/>
      <c r="F8" s="2354"/>
    </row>
    <row r="9" spans="1:8" ht="26.1" customHeight="1">
      <c r="A9" s="2349"/>
      <c r="B9" s="2351"/>
      <c r="C9" s="2376"/>
      <c r="D9" s="2377"/>
      <c r="E9" s="2353"/>
      <c r="F9" s="2354"/>
    </row>
    <row r="10" spans="1:8" ht="26.1" customHeight="1">
      <c r="A10" s="2346"/>
      <c r="B10" s="2348"/>
      <c r="C10" s="2374"/>
      <c r="D10" s="2375"/>
      <c r="E10" s="2352"/>
      <c r="F10" s="2354"/>
    </row>
    <row r="11" spans="1:8" ht="26.1" customHeight="1">
      <c r="A11" s="2349"/>
      <c r="B11" s="2351"/>
      <c r="C11" s="2376"/>
      <c r="D11" s="2377"/>
      <c r="E11" s="2353"/>
      <c r="F11" s="2354"/>
    </row>
    <row r="12" spans="1:8" ht="26.1" customHeight="1">
      <c r="A12" s="2346"/>
      <c r="B12" s="2348"/>
      <c r="C12" s="2374"/>
      <c r="D12" s="2375"/>
      <c r="E12" s="2352"/>
      <c r="F12" s="2354"/>
    </row>
    <row r="13" spans="1:8" ht="26.1" customHeight="1">
      <c r="A13" s="2349"/>
      <c r="B13" s="2351"/>
      <c r="C13" s="2376"/>
      <c r="D13" s="2377"/>
      <c r="E13" s="2353"/>
      <c r="F13" s="2354"/>
    </row>
    <row r="14" spans="1:8" ht="26.1" customHeight="1">
      <c r="A14" s="2346"/>
      <c r="B14" s="2348"/>
      <c r="C14" s="2374"/>
      <c r="D14" s="2375"/>
      <c r="E14" s="2352"/>
      <c r="F14" s="2354"/>
    </row>
    <row r="15" spans="1:8" ht="26.1" customHeight="1" thickBot="1">
      <c r="A15" s="2355"/>
      <c r="B15" s="2357"/>
      <c r="C15" s="2378"/>
      <c r="D15" s="2379"/>
      <c r="E15" s="2306"/>
      <c r="F15" s="2358"/>
    </row>
    <row r="16" spans="1:8" s="59" customFormat="1" ht="20.100000000000001" customHeight="1">
      <c r="A16" s="2299" t="s">
        <v>348</v>
      </c>
      <c r="B16" s="2300"/>
      <c r="C16" s="2300"/>
      <c r="D16" s="2301"/>
      <c r="E16" s="2305">
        <f>SUM(E6:E15)</f>
        <v>0</v>
      </c>
      <c r="F16" s="2307"/>
    </row>
    <row r="17" spans="1:6" ht="20.100000000000001" customHeight="1" thickBot="1">
      <c r="A17" s="2302"/>
      <c r="B17" s="2303"/>
      <c r="C17" s="2303"/>
      <c r="D17" s="2304"/>
      <c r="E17" s="2306"/>
      <c r="F17" s="2308"/>
    </row>
    <row r="18" spans="1:6" ht="24.95" customHeight="1">
      <c r="A18" s="181" t="s">
        <v>1195</v>
      </c>
      <c r="B18" s="181"/>
      <c r="C18" s="595"/>
      <c r="D18" s="595"/>
      <c r="E18" s="596"/>
      <c r="F18" s="595"/>
    </row>
    <row r="19" spans="1:6" ht="24.95" customHeight="1" thickBot="1">
      <c r="A19" s="176" t="s">
        <v>349</v>
      </c>
      <c r="B19" s="177"/>
      <c r="E19" s="182"/>
    </row>
    <row r="20" spans="1:6" ht="39.950000000000003" customHeight="1" thickBot="1">
      <c r="A20" s="2315" t="s">
        <v>350</v>
      </c>
      <c r="B20" s="2316"/>
      <c r="C20" s="2316"/>
      <c r="D20" s="2317"/>
      <c r="E20" s="179" t="s">
        <v>351</v>
      </c>
      <c r="F20" s="180" t="s">
        <v>289</v>
      </c>
    </row>
    <row r="21" spans="1:6" ht="26.1" customHeight="1">
      <c r="A21" s="2368" t="s">
        <v>1196</v>
      </c>
      <c r="B21" s="2369"/>
      <c r="C21" s="2369"/>
      <c r="D21" s="2370"/>
      <c r="E21" s="2371">
        <v>3000</v>
      </c>
      <c r="F21" s="2373" t="s">
        <v>1517</v>
      </c>
    </row>
    <row r="22" spans="1:6" ht="26.1" customHeight="1">
      <c r="A22" s="2362"/>
      <c r="B22" s="2363"/>
      <c r="C22" s="2363"/>
      <c r="D22" s="2364"/>
      <c r="E22" s="2372"/>
      <c r="F22" s="2367"/>
    </row>
    <row r="23" spans="1:6" ht="26.1" customHeight="1">
      <c r="A23" s="2359" t="s">
        <v>1197</v>
      </c>
      <c r="B23" s="2360"/>
      <c r="C23" s="2360"/>
      <c r="D23" s="2361"/>
      <c r="E23" s="2365">
        <v>0</v>
      </c>
      <c r="F23" s="2367" t="s">
        <v>1198</v>
      </c>
    </row>
    <row r="24" spans="1:6" ht="26.1" customHeight="1">
      <c r="A24" s="2362"/>
      <c r="B24" s="2363"/>
      <c r="C24" s="2363"/>
      <c r="D24" s="2364"/>
      <c r="E24" s="2366"/>
      <c r="F24" s="2367"/>
    </row>
    <row r="25" spans="1:6" ht="26.1" customHeight="1">
      <c r="A25" s="2359" t="s">
        <v>1201</v>
      </c>
      <c r="B25" s="2360"/>
      <c r="C25" s="2360"/>
      <c r="D25" s="2361"/>
      <c r="E25" s="2365">
        <v>0</v>
      </c>
      <c r="F25" s="2367" t="s">
        <v>1200</v>
      </c>
    </row>
    <row r="26" spans="1:6" ht="26.1" customHeight="1">
      <c r="A26" s="2362"/>
      <c r="B26" s="2363"/>
      <c r="C26" s="2363"/>
      <c r="D26" s="2364"/>
      <c r="E26" s="2366"/>
      <c r="F26" s="2367"/>
    </row>
    <row r="27" spans="1:6" ht="26.1" customHeight="1">
      <c r="A27" s="2346"/>
      <c r="B27" s="2347"/>
      <c r="C27" s="2347"/>
      <c r="D27" s="2348"/>
      <c r="E27" s="2352"/>
      <c r="F27" s="2354"/>
    </row>
    <row r="28" spans="1:6" ht="26.1" customHeight="1">
      <c r="A28" s="2349"/>
      <c r="B28" s="2350"/>
      <c r="C28" s="2350"/>
      <c r="D28" s="2351"/>
      <c r="E28" s="2353"/>
      <c r="F28" s="2354"/>
    </row>
    <row r="29" spans="1:6" ht="26.1" customHeight="1">
      <c r="A29" s="2346"/>
      <c r="B29" s="2347"/>
      <c r="C29" s="2347"/>
      <c r="D29" s="2348"/>
      <c r="E29" s="2352"/>
      <c r="F29" s="2354"/>
    </row>
    <row r="30" spans="1:6" ht="26.1" customHeight="1" thickBot="1">
      <c r="A30" s="2355"/>
      <c r="B30" s="2356"/>
      <c r="C30" s="2356"/>
      <c r="D30" s="2357"/>
      <c r="E30" s="2306"/>
      <c r="F30" s="2358"/>
    </row>
    <row r="31" spans="1:6" s="59" customFormat="1" ht="20.100000000000001" customHeight="1">
      <c r="A31" s="2299" t="s">
        <v>348</v>
      </c>
      <c r="B31" s="2300"/>
      <c r="C31" s="2300"/>
      <c r="D31" s="2301"/>
      <c r="E31" s="2305">
        <f>SUM(E21:E30)</f>
        <v>3000</v>
      </c>
      <c r="F31" s="2307"/>
    </row>
    <row r="32" spans="1:6" ht="20.100000000000001" customHeight="1" thickBot="1">
      <c r="A32" s="2302"/>
      <c r="B32" s="2303"/>
      <c r="C32" s="2303"/>
      <c r="D32" s="2304"/>
      <c r="E32" s="2306"/>
      <c r="F32" s="2308"/>
    </row>
    <row r="33" spans="1:6" ht="20.100000000000001" customHeight="1">
      <c r="A33" s="181" t="s">
        <v>1199</v>
      </c>
      <c r="B33" s="181"/>
      <c r="C33" s="1264"/>
      <c r="D33" s="1264"/>
      <c r="E33" s="1264"/>
      <c r="F33" s="1264"/>
    </row>
    <row r="34" spans="1:6" ht="20.100000000000001" customHeight="1">
      <c r="A34" s="1266" t="s">
        <v>1518</v>
      </c>
      <c r="B34" s="1263"/>
      <c r="C34" s="1265"/>
      <c r="D34" s="1265"/>
      <c r="E34" s="1265"/>
      <c r="F34" s="1265"/>
    </row>
    <row r="35" spans="1:6" ht="30" customHeight="1" thickBot="1">
      <c r="A35" s="183" t="s">
        <v>352</v>
      </c>
      <c r="B35" s="183"/>
      <c r="C35" s="184"/>
      <c r="D35" s="184"/>
      <c r="E35" s="184"/>
      <c r="F35" s="184"/>
    </row>
    <row r="36" spans="1:6" ht="39.950000000000003" customHeight="1" thickBot="1">
      <c r="A36" s="2309" t="s">
        <v>343</v>
      </c>
      <c r="B36" s="2310"/>
      <c r="C36" s="2311" t="s">
        <v>353</v>
      </c>
      <c r="D36" s="2312"/>
      <c r="E36" s="2313"/>
      <c r="F36" s="180" t="s">
        <v>346</v>
      </c>
    </row>
    <row r="37" spans="1:6" ht="35.1" customHeight="1">
      <c r="A37" s="2342"/>
      <c r="B37" s="2343"/>
      <c r="C37" s="2344"/>
      <c r="D37" s="2345"/>
      <c r="E37" s="2343"/>
      <c r="F37" s="872"/>
    </row>
    <row r="38" spans="1:6" ht="35.1" customHeight="1">
      <c r="A38" s="2338"/>
      <c r="B38" s="2339"/>
      <c r="C38" s="2340"/>
      <c r="D38" s="2341"/>
      <c r="E38" s="2339"/>
      <c r="F38" s="873"/>
    </row>
    <row r="39" spans="1:6" ht="35.1" customHeight="1">
      <c r="A39" s="2338"/>
      <c r="B39" s="2339"/>
      <c r="C39" s="2340"/>
      <c r="D39" s="2341"/>
      <c r="E39" s="2339"/>
      <c r="F39" s="873"/>
    </row>
    <row r="40" spans="1:6" ht="35.1" customHeight="1">
      <c r="A40" s="2338"/>
      <c r="B40" s="2339"/>
      <c r="C40" s="2340"/>
      <c r="D40" s="2341"/>
      <c r="E40" s="2339"/>
      <c r="F40" s="873"/>
    </row>
    <row r="41" spans="1:6" ht="35.1" customHeight="1" thickBot="1">
      <c r="A41" s="2334"/>
      <c r="B41" s="2335"/>
      <c r="C41" s="2336"/>
      <c r="D41" s="2337"/>
      <c r="E41" s="2335"/>
      <c r="F41" s="874"/>
    </row>
    <row r="42" spans="1:6">
      <c r="A42" s="875"/>
    </row>
    <row r="52" spans="1:1">
      <c r="A52" s="178" t="s">
        <v>347</v>
      </c>
    </row>
  </sheetData>
  <mergeCells count="58">
    <mergeCell ref="A2:F2"/>
    <mergeCell ref="B3:D3"/>
    <mergeCell ref="A5:B5"/>
    <mergeCell ref="C5:D5"/>
    <mergeCell ref="A6:B7"/>
    <mergeCell ref="C6:D7"/>
    <mergeCell ref="E6:E7"/>
    <mergeCell ref="F6:F7"/>
    <mergeCell ref="A8:B9"/>
    <mergeCell ref="C8:D9"/>
    <mergeCell ref="E8:E9"/>
    <mergeCell ref="F8:F9"/>
    <mergeCell ref="A10:B11"/>
    <mergeCell ref="C10:D11"/>
    <mergeCell ref="E10:E11"/>
    <mergeCell ref="F10:F11"/>
    <mergeCell ref="A12:B13"/>
    <mergeCell ref="C12:D13"/>
    <mergeCell ref="E12:E13"/>
    <mergeCell ref="F12:F13"/>
    <mergeCell ref="A14:B15"/>
    <mergeCell ref="C14:D15"/>
    <mergeCell ref="E14:E15"/>
    <mergeCell ref="F14:F15"/>
    <mergeCell ref="A16:D17"/>
    <mergeCell ref="E16:E17"/>
    <mergeCell ref="F16:F17"/>
    <mergeCell ref="A20:D20"/>
    <mergeCell ref="A21:D22"/>
    <mergeCell ref="E21:E22"/>
    <mergeCell ref="F21:F22"/>
    <mergeCell ref="A23:D24"/>
    <mergeCell ref="E23:E24"/>
    <mergeCell ref="F23:F24"/>
    <mergeCell ref="A25:D26"/>
    <mergeCell ref="E25:E26"/>
    <mergeCell ref="F25:F26"/>
    <mergeCell ref="A37:B37"/>
    <mergeCell ref="C37:E37"/>
    <mergeCell ref="A27:D28"/>
    <mergeCell ref="E27:E28"/>
    <mergeCell ref="F27:F28"/>
    <mergeCell ref="A29:D30"/>
    <mergeCell ref="E29:E30"/>
    <mergeCell ref="F29:F30"/>
    <mergeCell ref="A31:D32"/>
    <mergeCell ref="E31:E32"/>
    <mergeCell ref="F31:F32"/>
    <mergeCell ref="A36:B36"/>
    <mergeCell ref="C36:E36"/>
    <mergeCell ref="A41:B41"/>
    <mergeCell ref="C41:E41"/>
    <mergeCell ref="A38:B38"/>
    <mergeCell ref="C38:E38"/>
    <mergeCell ref="A39:B39"/>
    <mergeCell ref="C39:E39"/>
    <mergeCell ref="A40:B40"/>
    <mergeCell ref="C40:E40"/>
  </mergeCells>
  <phoneticPr fontId="10"/>
  <conditionalFormatting sqref="A21:D30 F21:F30 E21 E23 E25 E27 E29">
    <cfRule type="cellIs" dxfId="275" priority="4" stopIfTrue="1" operator="equal">
      <formula>""</formula>
    </cfRule>
    <cfRule type="cellIs" dxfId="274" priority="5" stopIfTrue="1" operator="notEqual">
      <formula>0</formula>
    </cfRule>
  </conditionalFormatting>
  <conditionalFormatting sqref="A6:D15 F6:F15 E6 E8 E10 E12 E14">
    <cfRule type="cellIs" dxfId="273" priority="3" stopIfTrue="1" operator="equal">
      <formula>""</formula>
    </cfRule>
  </conditionalFormatting>
  <conditionalFormatting sqref="A37:F41">
    <cfRule type="cellIs" dxfId="272" priority="2" stopIfTrue="1" operator="equal">
      <formula>""</formula>
    </cfRule>
  </conditionalFormatting>
  <conditionalFormatting sqref="E21 E23 E25 E27 E29">
    <cfRule type="cellIs" dxfId="271"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66" orientation="portrait" r:id="rId1"/>
  <headerFooter scaleWithDoc="0"/>
  <colBreaks count="1" manualBreakCount="1">
    <brk id="6" max="1048575"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0000"/>
    <pageSetUpPr fitToPage="1"/>
  </sheetPr>
  <dimension ref="A1:U65"/>
  <sheetViews>
    <sheetView tabSelected="1" view="pageBreakPreview" topLeftCell="A7" zoomScale="69" zoomScaleNormal="70" zoomScaleSheetLayoutView="69" workbookViewId="0">
      <selection activeCell="Y18" sqref="Y18"/>
    </sheetView>
  </sheetViews>
  <sheetFormatPr defaultRowHeight="26.1" customHeight="1"/>
  <cols>
    <col min="1" max="1" width="5.625" style="12" customWidth="1"/>
    <col min="2" max="2" width="4.625" style="12" customWidth="1"/>
    <col min="3" max="3" width="20.625" style="12" customWidth="1"/>
    <col min="4" max="4" width="5.125" style="12" customWidth="1"/>
    <col min="5" max="5" width="4.5" style="12" customWidth="1"/>
    <col min="6" max="6" width="9.625" style="12" customWidth="1"/>
    <col min="7" max="7" width="3.875" style="12" customWidth="1"/>
    <col min="8" max="9" width="10.625" style="12" customWidth="1"/>
    <col min="10" max="11" width="4.5" style="12" customWidth="1"/>
    <col min="12" max="14" width="9" style="12"/>
    <col min="15" max="15" width="4.625" style="12" customWidth="1"/>
    <col min="16" max="16" width="9.625" style="12" bestFit="1" customWidth="1"/>
    <col min="17" max="17" width="15.5" style="12" customWidth="1"/>
    <col min="18" max="18" width="11" style="12" customWidth="1"/>
    <col min="19" max="19" width="1.5" style="12" customWidth="1"/>
    <col min="20" max="20" width="9" style="12"/>
    <col min="21" max="21" width="9" style="476"/>
    <col min="22" max="24" width="9" style="12"/>
    <col min="25" max="25" width="9" style="12" customWidth="1"/>
    <col min="26" max="16384" width="9" style="12"/>
  </cols>
  <sheetData>
    <row r="1" spans="1:21" s="6" customFormat="1" ht="26.1" customHeight="1">
      <c r="B1" s="7"/>
      <c r="C1" s="7"/>
      <c r="D1" s="7"/>
      <c r="E1" s="8"/>
      <c r="F1" s="9"/>
      <c r="R1" s="10" t="s">
        <v>14</v>
      </c>
      <c r="U1" s="476"/>
    </row>
    <row r="2" spans="1:21" s="6" customFormat="1" ht="15" customHeight="1">
      <c r="B2" s="7"/>
      <c r="C2" s="7"/>
      <c r="D2" s="7"/>
      <c r="E2" s="8"/>
      <c r="F2" s="9"/>
      <c r="R2" s="11"/>
      <c r="U2" s="476"/>
    </row>
    <row r="3" spans="1:21" s="6" customFormat="1" ht="26.1" customHeight="1">
      <c r="O3" s="1414"/>
      <c r="P3" s="1414"/>
      <c r="Q3" s="1414"/>
      <c r="R3" s="1414"/>
      <c r="U3" s="476"/>
    </row>
    <row r="4" spans="1:21" ht="12" customHeight="1"/>
    <row r="5" spans="1:21" ht="32.25" customHeight="1">
      <c r="A5" s="1415" t="s">
        <v>15</v>
      </c>
      <c r="B5" s="1416"/>
      <c r="C5" s="1416"/>
      <c r="D5" s="1416"/>
      <c r="E5" s="1416"/>
      <c r="F5" s="1416"/>
      <c r="G5" s="1416"/>
      <c r="H5" s="1416"/>
      <c r="I5" s="1416"/>
      <c r="J5" s="1416"/>
      <c r="K5" s="1416"/>
      <c r="L5" s="1416"/>
      <c r="P5" s="633"/>
    </row>
    <row r="6" spans="1:21" ht="21.75" customHeight="1">
      <c r="A6" s="13"/>
      <c r="B6" s="14"/>
      <c r="C6" s="14"/>
      <c r="D6" s="14"/>
      <c r="E6" s="14"/>
      <c r="F6" s="14"/>
      <c r="G6" s="14"/>
      <c r="H6" s="14"/>
      <c r="I6" s="14"/>
      <c r="J6" s="14"/>
      <c r="K6" s="14"/>
      <c r="L6" s="14"/>
      <c r="N6" s="15"/>
      <c r="O6" s="16"/>
    </row>
    <row r="7" spans="1:21" ht="26.1" customHeight="1">
      <c r="L7" s="6" t="s">
        <v>16</v>
      </c>
      <c r="M7" s="6"/>
      <c r="N7" s="6"/>
      <c r="O7" s="6"/>
      <c r="P7" s="6"/>
      <c r="Q7" s="6"/>
      <c r="R7" s="6"/>
    </row>
    <row r="8" spans="1:21" ht="19.5" customHeight="1">
      <c r="I8" s="17" t="s">
        <v>17</v>
      </c>
      <c r="J8" s="18" t="s">
        <v>18</v>
      </c>
      <c r="K8" s="19"/>
      <c r="L8" s="1417"/>
      <c r="M8" s="1417"/>
      <c r="N8" s="1417"/>
      <c r="O8" s="1417"/>
      <c r="P8" s="1417"/>
      <c r="Q8" s="1417"/>
      <c r="R8" s="1417"/>
    </row>
    <row r="9" spans="1:21" ht="26.1" customHeight="1">
      <c r="I9" s="20" t="s">
        <v>19</v>
      </c>
      <c r="J9" s="1418"/>
      <c r="K9" s="1418"/>
      <c r="L9" s="1419"/>
      <c r="M9" s="1419"/>
      <c r="N9" s="1419"/>
      <c r="O9" s="1419"/>
      <c r="P9" s="1419"/>
      <c r="Q9" s="1419"/>
      <c r="R9" s="1419"/>
    </row>
    <row r="10" spans="1:21" ht="21" customHeight="1">
      <c r="I10" s="17" t="s">
        <v>17</v>
      </c>
      <c r="L10" s="1419"/>
      <c r="M10" s="1419"/>
      <c r="N10" s="1419"/>
      <c r="O10" s="1419"/>
      <c r="P10" s="1419"/>
      <c r="Q10" s="1419"/>
      <c r="R10" s="1419"/>
    </row>
    <row r="11" spans="1:21" ht="26.1" customHeight="1">
      <c r="C11" s="501"/>
      <c r="D11" s="21"/>
      <c r="E11" s="21"/>
      <c r="F11" s="22"/>
      <c r="I11" s="6" t="s">
        <v>20</v>
      </c>
      <c r="K11" s="6"/>
      <c r="L11" s="1419"/>
      <c r="M11" s="1419"/>
      <c r="N11" s="1419"/>
      <c r="O11" s="1419"/>
      <c r="P11" s="1419"/>
      <c r="Q11" s="1419"/>
      <c r="R11" s="1419"/>
    </row>
    <row r="12" spans="1:21" ht="21" customHeight="1">
      <c r="C12" s="21"/>
      <c r="D12" s="21"/>
      <c r="E12" s="21"/>
      <c r="F12" s="22"/>
      <c r="I12" s="17" t="s">
        <v>17</v>
      </c>
      <c r="L12" s="1419"/>
      <c r="M12" s="1419"/>
      <c r="N12" s="1419"/>
      <c r="O12" s="1419"/>
      <c r="P12" s="1419"/>
      <c r="Q12" s="1419"/>
      <c r="R12" s="1419"/>
    </row>
    <row r="13" spans="1:21" s="23" customFormat="1" ht="26.1" customHeight="1">
      <c r="A13" s="12"/>
      <c r="B13" s="12"/>
      <c r="C13" s="12"/>
      <c r="D13" s="12"/>
      <c r="E13" s="12"/>
      <c r="F13" s="12"/>
      <c r="G13" s="12"/>
      <c r="I13" s="24" t="s">
        <v>21</v>
      </c>
      <c r="K13" s="20"/>
      <c r="L13" s="20"/>
      <c r="M13" s="1417"/>
      <c r="N13" s="1417"/>
      <c r="O13" s="1417"/>
      <c r="P13" s="1417"/>
      <c r="Q13" s="1417"/>
      <c r="R13" s="25"/>
      <c r="U13" s="477"/>
    </row>
    <row r="14" spans="1:21" s="18" customFormat="1" ht="17.25" customHeight="1">
      <c r="A14" s="23"/>
      <c r="B14" s="23"/>
      <c r="C14" s="23"/>
      <c r="D14" s="23"/>
      <c r="E14" s="23"/>
      <c r="F14" s="23"/>
      <c r="G14" s="12"/>
      <c r="H14" s="12"/>
      <c r="I14" s="12"/>
      <c r="J14" s="12"/>
      <c r="M14" s="26"/>
      <c r="N14" s="26"/>
      <c r="O14" s="26"/>
      <c r="P14" s="26"/>
      <c r="Q14" s="26"/>
      <c r="R14" s="26"/>
      <c r="U14" s="477"/>
    </row>
    <row r="15" spans="1:21" s="27" customFormat="1" ht="40.5" customHeight="1">
      <c r="A15" s="1420" t="s">
        <v>7</v>
      </c>
      <c r="B15" s="1420"/>
      <c r="C15" s="1420"/>
      <c r="D15" s="1420"/>
      <c r="E15" s="1420"/>
      <c r="F15" s="1420"/>
      <c r="G15" s="1420"/>
      <c r="H15" s="1420"/>
      <c r="I15" s="1420"/>
      <c r="J15" s="1420"/>
      <c r="K15" s="1421"/>
      <c r="L15" s="1421"/>
      <c r="M15" s="1421"/>
      <c r="N15" s="1421"/>
      <c r="O15" s="1421"/>
      <c r="P15" s="1421"/>
      <c r="Q15" s="1421"/>
      <c r="R15" s="1421"/>
      <c r="U15" s="478"/>
    </row>
    <row r="16" spans="1:21" ht="15" customHeight="1">
      <c r="A16" s="27"/>
      <c r="B16" s="27"/>
      <c r="C16" s="27"/>
      <c r="D16" s="27"/>
      <c r="E16" s="27"/>
      <c r="F16" s="27"/>
      <c r="P16" s="18"/>
    </row>
    <row r="17" spans="1:21" s="6" customFormat="1" ht="67.5" customHeight="1">
      <c r="A17" s="12"/>
      <c r="B17" s="359"/>
      <c r="C17" s="1422" t="s">
        <v>1034</v>
      </c>
      <c r="D17" s="1422"/>
      <c r="E17" s="1422"/>
      <c r="F17" s="1422"/>
      <c r="G17" s="1422"/>
      <c r="H17" s="1422"/>
      <c r="I17" s="1422"/>
      <c r="J17" s="1422"/>
      <c r="K17" s="1422"/>
      <c r="L17" s="1422"/>
      <c r="M17" s="1422"/>
      <c r="N17" s="1422"/>
      <c r="O17" s="1422"/>
      <c r="P17" s="1422"/>
      <c r="Q17" s="1422"/>
      <c r="R17" s="28"/>
      <c r="U17" s="476"/>
    </row>
    <row r="18" spans="1:21" ht="14.25" customHeight="1"/>
    <row r="19" spans="1:21" s="6" customFormat="1" ht="20.100000000000001" customHeight="1">
      <c r="A19" s="1413" t="s">
        <v>22</v>
      </c>
      <c r="B19" s="1413"/>
      <c r="C19" s="1413"/>
      <c r="D19" s="1413"/>
      <c r="E19" s="1413"/>
      <c r="F19" s="1413"/>
      <c r="G19" s="1413"/>
      <c r="H19" s="1413"/>
      <c r="I19" s="1413"/>
      <c r="J19" s="1413"/>
      <c r="K19" s="1413"/>
      <c r="L19" s="1413"/>
      <c r="M19" s="1413"/>
      <c r="N19" s="1413"/>
      <c r="O19" s="1413"/>
      <c r="P19" s="1413"/>
      <c r="Q19" s="1413"/>
      <c r="R19" s="1413"/>
      <c r="U19" s="476"/>
    </row>
    <row r="20" spans="1:21" s="6" customFormat="1" ht="26.1" customHeight="1">
      <c r="B20" s="1409" t="s">
        <v>23</v>
      </c>
      <c r="C20" s="1409"/>
      <c r="D20" s="9" t="s">
        <v>24</v>
      </c>
      <c r="E20" s="475" t="s">
        <v>632</v>
      </c>
      <c r="F20" s="6" t="s">
        <v>25</v>
      </c>
      <c r="U20" s="476"/>
    </row>
    <row r="21" spans="1:21" s="29" customFormat="1" ht="26.1" customHeight="1">
      <c r="B21" s="6"/>
      <c r="C21" s="6"/>
      <c r="D21" s="9" t="s">
        <v>24</v>
      </c>
      <c r="E21" s="475"/>
      <c r="F21" s="6" t="s">
        <v>26</v>
      </c>
      <c r="G21" s="6"/>
      <c r="H21" s="6"/>
      <c r="I21" s="6"/>
      <c r="J21" s="6"/>
      <c r="K21" s="6"/>
      <c r="L21" s="30"/>
      <c r="M21" s="30"/>
      <c r="N21" s="31"/>
      <c r="O21" s="6"/>
      <c r="P21" s="6"/>
      <c r="Q21" s="6"/>
      <c r="U21" s="479"/>
    </row>
    <row r="22" spans="1:21" s="6" customFormat="1" ht="17.25" customHeight="1">
      <c r="B22" s="29"/>
      <c r="C22" s="29"/>
      <c r="D22" s="29"/>
      <c r="E22" s="29"/>
      <c r="G22" s="12"/>
      <c r="H22" s="32"/>
      <c r="I22" s="32"/>
      <c r="J22" s="32"/>
      <c r="U22" s="476"/>
    </row>
    <row r="23" spans="1:21" s="6" customFormat="1" ht="26.1" customHeight="1">
      <c r="B23" s="1409" t="s">
        <v>1006</v>
      </c>
      <c r="C23" s="1409"/>
      <c r="D23" s="1409"/>
      <c r="E23" s="1410"/>
      <c r="F23" s="1410"/>
      <c r="G23" s="1410"/>
      <c r="H23" s="1411"/>
      <c r="I23" s="1411"/>
      <c r="J23" s="1411"/>
      <c r="K23" s="1411"/>
      <c r="L23" s="1411"/>
      <c r="N23" s="1412" t="s">
        <v>27</v>
      </c>
      <c r="O23" s="1412"/>
      <c r="P23" s="1412"/>
      <c r="Q23" s="1412"/>
      <c r="R23" s="1412"/>
      <c r="U23" s="476"/>
    </row>
    <row r="24" spans="1:21" ht="18" customHeight="1">
      <c r="B24" s="33"/>
      <c r="C24" s="1398" t="s">
        <v>28</v>
      </c>
      <c r="D24" s="1399"/>
      <c r="E24" s="33"/>
      <c r="F24" s="1393" t="s">
        <v>29</v>
      </c>
      <c r="G24" s="1394"/>
      <c r="H24" s="1394"/>
      <c r="I24" s="1394"/>
      <c r="J24" s="1394"/>
      <c r="K24" s="33"/>
      <c r="L24" s="1393" t="s">
        <v>30</v>
      </c>
      <c r="M24" s="1394"/>
      <c r="N24" s="1395"/>
      <c r="O24" s="33"/>
      <c r="P24" s="1396" t="s">
        <v>31</v>
      </c>
      <c r="Q24" s="1397"/>
      <c r="R24" s="1397"/>
    </row>
    <row r="25" spans="1:21" ht="18" customHeight="1">
      <c r="B25" s="33"/>
      <c r="C25" s="1393" t="s">
        <v>1007</v>
      </c>
      <c r="D25" s="1394"/>
      <c r="E25" s="33"/>
      <c r="F25" s="1393" t="s">
        <v>32</v>
      </c>
      <c r="G25" s="1394"/>
      <c r="H25" s="1394"/>
      <c r="I25" s="1394"/>
      <c r="J25" s="1394"/>
      <c r="K25" s="33"/>
      <c r="L25" s="1393" t="s">
        <v>33</v>
      </c>
      <c r="M25" s="1394"/>
      <c r="N25" s="1395"/>
      <c r="O25" s="33"/>
      <c r="P25" s="1396" t="s">
        <v>34</v>
      </c>
      <c r="Q25" s="1397"/>
      <c r="R25" s="1397"/>
    </row>
    <row r="26" spans="1:21" ht="18" customHeight="1">
      <c r="B26" s="33"/>
      <c r="C26" s="1398" t="s">
        <v>35</v>
      </c>
      <c r="D26" s="1399"/>
      <c r="E26" s="33"/>
      <c r="F26" s="1393" t="s">
        <v>36</v>
      </c>
      <c r="G26" s="1394"/>
      <c r="H26" s="1394"/>
      <c r="I26" s="1394"/>
      <c r="J26" s="1394"/>
      <c r="K26" s="33"/>
      <c r="L26" s="1393" t="s">
        <v>37</v>
      </c>
      <c r="M26" s="1394"/>
      <c r="N26" s="1395"/>
      <c r="O26" s="33"/>
      <c r="P26" s="1396" t="s">
        <v>38</v>
      </c>
      <c r="Q26" s="1397"/>
      <c r="R26" s="1397"/>
    </row>
    <row r="27" spans="1:21" ht="18" customHeight="1">
      <c r="B27" s="33"/>
      <c r="C27" s="1393" t="s">
        <v>1052</v>
      </c>
      <c r="D27" s="1394"/>
      <c r="E27" s="33"/>
      <c r="F27" s="1393" t="s">
        <v>39</v>
      </c>
      <c r="G27" s="1394"/>
      <c r="H27" s="1394"/>
      <c r="I27" s="1394"/>
      <c r="J27" s="1394"/>
      <c r="K27" s="33"/>
      <c r="L27" s="1393" t="s">
        <v>40</v>
      </c>
      <c r="M27" s="1394"/>
      <c r="N27" s="1395"/>
      <c r="O27" s="33"/>
      <c r="P27" s="1396" t="s">
        <v>41</v>
      </c>
      <c r="Q27" s="1397"/>
      <c r="R27" s="1397"/>
    </row>
    <row r="28" spans="1:21" ht="18" customHeight="1">
      <c r="B28" s="33"/>
      <c r="C28" s="1398" t="s">
        <v>42</v>
      </c>
      <c r="D28" s="1399"/>
      <c r="E28" s="33"/>
      <c r="F28" s="1393" t="s">
        <v>43</v>
      </c>
      <c r="G28" s="1394"/>
      <c r="H28" s="1394"/>
      <c r="I28" s="1394"/>
      <c r="J28" s="1394"/>
      <c r="K28" s="33"/>
      <c r="L28" s="1393" t="s">
        <v>44</v>
      </c>
      <c r="M28" s="1394"/>
      <c r="N28" s="1400"/>
      <c r="O28" s="34" t="s">
        <v>45</v>
      </c>
      <c r="P28" s="1401"/>
      <c r="Q28" s="1402"/>
      <c r="R28" s="1402"/>
      <c r="S28" s="35" t="s">
        <v>46</v>
      </c>
    </row>
    <row r="29" spans="1:21" ht="14.25" customHeight="1">
      <c r="E29" s="1403"/>
      <c r="F29" s="1403"/>
      <c r="G29" s="1403"/>
      <c r="H29" s="1403"/>
      <c r="I29" s="1403"/>
      <c r="J29" s="1403"/>
      <c r="K29" s="1403"/>
      <c r="L29" s="1403"/>
      <c r="M29" s="1403"/>
      <c r="N29" s="1403"/>
      <c r="O29" s="1403"/>
      <c r="P29" s="1403"/>
      <c r="Q29" s="1403"/>
    </row>
    <row r="30" spans="1:21" s="6" customFormat="1" ht="26.25" customHeight="1">
      <c r="C30" s="28" t="s">
        <v>47</v>
      </c>
      <c r="D30" s="793"/>
      <c r="E30" s="1404" t="s">
        <v>1008</v>
      </c>
      <c r="F30" s="1404"/>
      <c r="G30" s="1404"/>
      <c r="H30" s="1404"/>
      <c r="I30" s="1404"/>
      <c r="J30" s="1404"/>
      <c r="K30" s="1404"/>
      <c r="L30" s="1404"/>
      <c r="M30" s="1404"/>
      <c r="N30" s="1404"/>
      <c r="O30" s="1404"/>
      <c r="P30" s="1404"/>
      <c r="Q30" s="1404"/>
      <c r="R30" s="1404"/>
      <c r="U30" s="476"/>
    </row>
    <row r="31" spans="1:21" s="6" customFormat="1" ht="12.75" customHeight="1">
      <c r="C31" s="28"/>
      <c r="D31" s="36"/>
      <c r="E31" s="37"/>
      <c r="F31" s="37"/>
      <c r="G31" s="37"/>
      <c r="H31" s="37"/>
      <c r="I31" s="37"/>
      <c r="J31" s="37"/>
      <c r="K31" s="37"/>
      <c r="L31" s="37"/>
      <c r="M31" s="37"/>
      <c r="N31" s="37"/>
      <c r="O31" s="37"/>
      <c r="P31" s="37"/>
      <c r="Q31" s="37"/>
      <c r="R31" s="37"/>
      <c r="U31" s="476"/>
    </row>
    <row r="32" spans="1:21" s="6" customFormat="1" ht="26.25" customHeight="1">
      <c r="C32" s="38" t="s">
        <v>48</v>
      </c>
      <c r="D32" s="793"/>
      <c r="E32" s="1405" t="s">
        <v>1515</v>
      </c>
      <c r="F32" s="1405"/>
      <c r="G32" s="1405"/>
      <c r="H32" s="1405"/>
      <c r="I32" s="1405"/>
      <c r="J32" s="1405"/>
      <c r="K32" s="1405"/>
      <c r="L32" s="1405"/>
      <c r="M32" s="1405"/>
      <c r="N32" s="1405"/>
      <c r="O32" s="1405"/>
      <c r="P32" s="1405"/>
      <c r="Q32" s="1405"/>
      <c r="R32" s="1405"/>
      <c r="U32" s="476"/>
    </row>
    <row r="33" spans="2:21" s="6" customFormat="1" ht="120.75" customHeight="1">
      <c r="C33" s="38"/>
      <c r="D33" s="28"/>
      <c r="E33" s="1405"/>
      <c r="F33" s="1405"/>
      <c r="G33" s="1405"/>
      <c r="H33" s="1405"/>
      <c r="I33" s="1405"/>
      <c r="J33" s="1405"/>
      <c r="K33" s="1405"/>
      <c r="L33" s="1405"/>
      <c r="M33" s="1405"/>
      <c r="N33" s="1405"/>
      <c r="O33" s="1405"/>
      <c r="P33" s="1405"/>
      <c r="Q33" s="1405"/>
      <c r="R33" s="1405"/>
      <c r="U33" s="476"/>
    </row>
    <row r="34" spans="2:21" s="6" customFormat="1" ht="10.5" customHeight="1">
      <c r="C34" s="7"/>
      <c r="D34" s="7"/>
      <c r="E34" s="7"/>
      <c r="F34" s="7"/>
      <c r="G34" s="7"/>
      <c r="H34" s="7"/>
      <c r="I34" s="7"/>
      <c r="J34" s="7"/>
      <c r="K34" s="7"/>
      <c r="L34" s="7"/>
      <c r="M34" s="7"/>
      <c r="N34" s="7"/>
      <c r="O34" s="7"/>
      <c r="P34" s="7"/>
      <c r="Q34" s="7"/>
      <c r="R34" s="7"/>
      <c r="U34" s="476"/>
    </row>
    <row r="35" spans="2:21" s="6" customFormat="1" ht="26.1" customHeight="1">
      <c r="B35" s="6" t="s">
        <v>49</v>
      </c>
      <c r="U35" s="476"/>
    </row>
    <row r="36" spans="2:21" s="6" customFormat="1" ht="30.75" customHeight="1">
      <c r="C36" s="6" t="s">
        <v>50</v>
      </c>
      <c r="G36" s="1406"/>
      <c r="H36" s="1406"/>
      <c r="I36" s="1406"/>
      <c r="J36" s="1406"/>
      <c r="K36" s="1406"/>
      <c r="L36" s="1406"/>
      <c r="M36" s="1406"/>
      <c r="N36" s="1406"/>
      <c r="O36" s="1406"/>
      <c r="P36" s="1406"/>
      <c r="Q36" s="1406"/>
      <c r="R36" s="39"/>
      <c r="U36" s="476"/>
    </row>
    <row r="37" spans="2:21" s="6" customFormat="1" ht="30" customHeight="1">
      <c r="C37" s="6" t="s">
        <v>51</v>
      </c>
      <c r="F37" s="1407"/>
      <c r="G37" s="1407"/>
      <c r="H37" s="1407"/>
      <c r="I37" s="1407"/>
      <c r="J37" s="40" t="s">
        <v>52</v>
      </c>
      <c r="K37" s="1408"/>
      <c r="L37" s="1408"/>
      <c r="M37" s="1408"/>
      <c r="N37" s="1408"/>
      <c r="O37" s="41" t="s">
        <v>53</v>
      </c>
      <c r="P37" s="794"/>
      <c r="Q37" s="39" t="s">
        <v>54</v>
      </c>
      <c r="U37" s="476"/>
    </row>
    <row r="38" spans="2:21" s="6" customFormat="1" ht="30" customHeight="1">
      <c r="C38" s="6" t="s">
        <v>55</v>
      </c>
      <c r="F38" s="795"/>
      <c r="G38" s="42" t="s">
        <v>56</v>
      </c>
      <c r="U38" s="476"/>
    </row>
    <row r="39" spans="2:21" s="6" customFormat="1" ht="11.25" customHeight="1">
      <c r="H39" s="31"/>
      <c r="U39" s="476"/>
    </row>
    <row r="40" spans="2:21" s="6" customFormat="1" ht="37.5" customHeight="1">
      <c r="B40" s="644" t="s">
        <v>1047</v>
      </c>
      <c r="C40" s="6" t="s">
        <v>1050</v>
      </c>
      <c r="F40" s="1368"/>
      <c r="G40" s="1368"/>
      <c r="H40" s="1368"/>
      <c r="I40" s="1368"/>
      <c r="J40" s="1368"/>
      <c r="K40" s="1368"/>
      <c r="L40" s="1368"/>
      <c r="M40" s="1368"/>
      <c r="N40" s="1368"/>
      <c r="O40" s="1368"/>
      <c r="P40" s="1368"/>
      <c r="Q40" s="1368"/>
      <c r="R40" s="1368"/>
      <c r="U40" s="476"/>
    </row>
    <row r="41" spans="2:21" s="6" customFormat="1" ht="18.75">
      <c r="B41" s="1364" t="s">
        <v>57</v>
      </c>
      <c r="C41" s="1364"/>
      <c r="D41" s="1364"/>
      <c r="E41" s="43" t="s">
        <v>18</v>
      </c>
      <c r="F41" s="1365"/>
      <c r="G41" s="44"/>
      <c r="H41" s="1367"/>
      <c r="I41" s="1367"/>
      <c r="J41" s="1367"/>
      <c r="K41" s="1367"/>
      <c r="L41" s="1367"/>
      <c r="M41" s="1367"/>
      <c r="N41" s="1367"/>
      <c r="O41" s="1367"/>
      <c r="P41" s="1367"/>
      <c r="Q41" s="1367"/>
      <c r="R41" s="1367"/>
      <c r="T41" s="321" t="str">
        <f>LEN(H41)&amp;"文字(最大23文字)"</f>
        <v>0文字(最大23文字)</v>
      </c>
      <c r="U41" s="476"/>
    </row>
    <row r="42" spans="2:21" s="6" customFormat="1" ht="18.75">
      <c r="B42" s="1364"/>
      <c r="C42" s="1364"/>
      <c r="D42" s="1364"/>
      <c r="E42" s="43"/>
      <c r="F42" s="1366"/>
      <c r="G42" s="39"/>
      <c r="H42" s="1368"/>
      <c r="I42" s="1368"/>
      <c r="J42" s="1368"/>
      <c r="K42" s="1368"/>
      <c r="L42" s="1368"/>
      <c r="M42" s="1368"/>
      <c r="N42" s="1368"/>
      <c r="O42" s="1368"/>
      <c r="P42" s="1368"/>
      <c r="Q42" s="1368"/>
      <c r="R42" s="1368"/>
      <c r="T42" s="321" t="str">
        <f>LEN(H42)&amp;"文字(最大23文字)"</f>
        <v>0文字(最大23文字)</v>
      </c>
      <c r="U42" s="476"/>
    </row>
    <row r="43" spans="2:21" s="6" customFormat="1" ht="13.5" customHeight="1">
      <c r="F43" s="44"/>
      <c r="G43" s="44"/>
      <c r="H43" s="44"/>
      <c r="I43" s="44"/>
      <c r="J43" s="44"/>
      <c r="K43" s="44"/>
      <c r="L43" s="44"/>
      <c r="M43" s="44"/>
      <c r="N43" s="44"/>
      <c r="O43" s="44"/>
      <c r="P43" s="44"/>
      <c r="Q43" s="44"/>
      <c r="R43" s="44"/>
      <c r="U43" s="476"/>
    </row>
    <row r="44" spans="2:21" s="6" customFormat="1" ht="30" customHeight="1">
      <c r="B44" s="6" t="s">
        <v>58</v>
      </c>
      <c r="F44" s="1392"/>
      <c r="G44" s="1392"/>
      <c r="H44" s="1392"/>
      <c r="I44" s="1392"/>
      <c r="J44" s="45"/>
      <c r="K44" s="31"/>
      <c r="L44" s="46"/>
      <c r="M44" s="31"/>
      <c r="N44" s="31"/>
      <c r="O44" s="31"/>
      <c r="P44" s="31"/>
      <c r="Q44" s="31"/>
      <c r="R44" s="31"/>
      <c r="U44" s="476"/>
    </row>
    <row r="45" spans="2:21" ht="13.5" customHeight="1"/>
    <row r="46" spans="2:21" s="358" customFormat="1" ht="30" customHeight="1">
      <c r="B46" s="506" t="s">
        <v>534</v>
      </c>
      <c r="C46" s="506"/>
      <c r="F46" s="1392"/>
      <c r="G46" s="1392"/>
      <c r="H46" s="1392"/>
      <c r="I46" s="1392"/>
      <c r="J46" s="45"/>
      <c r="K46" s="31"/>
      <c r="L46" s="46"/>
      <c r="M46" s="31"/>
      <c r="N46" s="31"/>
      <c r="O46" s="31"/>
      <c r="P46" s="31"/>
      <c r="Q46" s="31"/>
      <c r="R46" s="31"/>
      <c r="U46" s="476"/>
    </row>
    <row r="47" spans="2:21" ht="13.5" customHeight="1"/>
    <row r="48" spans="2:21" ht="36.75" customHeight="1">
      <c r="B48" s="1372" t="s">
        <v>59</v>
      </c>
      <c r="C48" s="1373"/>
      <c r="D48" s="1376" t="s">
        <v>60</v>
      </c>
      <c r="E48" s="1377"/>
      <c r="F48" s="1377"/>
      <c r="G48" s="1377"/>
      <c r="H48" s="1377"/>
      <c r="I48" s="1378"/>
      <c r="J48" s="1379" t="s">
        <v>61</v>
      </c>
      <c r="K48" s="1380"/>
      <c r="L48" s="1380"/>
      <c r="M48" s="1380"/>
      <c r="N48" s="1381"/>
      <c r="O48" s="1379" t="s">
        <v>62</v>
      </c>
      <c r="P48" s="1380"/>
      <c r="Q48" s="1380"/>
      <c r="R48" s="1381"/>
    </row>
    <row r="49" spans="1:21" ht="46.5" customHeight="1">
      <c r="B49" s="1374"/>
      <c r="C49" s="1375"/>
      <c r="D49" s="1382"/>
      <c r="E49" s="1383"/>
      <c r="F49" s="1383"/>
      <c r="G49" s="1383"/>
      <c r="H49" s="1383"/>
      <c r="I49" s="1384"/>
      <c r="J49" s="1385"/>
      <c r="K49" s="1386"/>
      <c r="L49" s="1386"/>
      <c r="M49" s="1386"/>
      <c r="N49" s="1387"/>
      <c r="O49" s="1388"/>
      <c r="P49" s="1389"/>
      <c r="Q49" s="1390"/>
      <c r="R49" s="1391"/>
    </row>
    <row r="50" spans="1:21" s="6" customFormat="1" ht="15.75" customHeight="1">
      <c r="U50" s="476"/>
    </row>
    <row r="51" spans="1:21" s="6" customFormat="1" ht="26.1" customHeight="1">
      <c r="B51" s="6" t="s">
        <v>63</v>
      </c>
      <c r="U51" s="476"/>
    </row>
    <row r="52" spans="1:21" s="6" customFormat="1" ht="39.950000000000003" customHeight="1">
      <c r="B52" s="47" t="s">
        <v>64</v>
      </c>
      <c r="C52" s="44"/>
      <c r="D52" s="44"/>
      <c r="E52" s="44"/>
      <c r="F52" s="44"/>
      <c r="G52" s="44" t="s">
        <v>65</v>
      </c>
      <c r="H52" s="44"/>
      <c r="I52" s="44"/>
      <c r="J52" s="44"/>
      <c r="K52" s="44"/>
      <c r="L52" s="44"/>
      <c r="M52" s="44" t="s">
        <v>66</v>
      </c>
      <c r="N52" s="44" t="s">
        <v>67</v>
      </c>
      <c r="O52" s="44"/>
      <c r="P52" s="44"/>
      <c r="Q52" s="44"/>
      <c r="R52" s="48"/>
      <c r="U52" s="476"/>
    </row>
    <row r="53" spans="1:21" s="6" customFormat="1" ht="30" customHeight="1">
      <c r="B53" s="49"/>
      <c r="C53" s="31"/>
      <c r="D53" s="31"/>
      <c r="E53" s="31"/>
      <c r="F53" s="31"/>
      <c r="G53" s="31"/>
      <c r="H53" s="31"/>
      <c r="I53" s="31"/>
      <c r="J53" s="31"/>
      <c r="K53" s="31"/>
      <c r="L53" s="31"/>
      <c r="M53" s="31"/>
      <c r="N53" s="31"/>
      <c r="O53" s="31"/>
      <c r="P53" s="31"/>
      <c r="Q53" s="31"/>
      <c r="R53" s="50"/>
      <c r="U53" s="476"/>
    </row>
    <row r="54" spans="1:21" s="6" customFormat="1" ht="39.950000000000003" customHeight="1">
      <c r="B54" s="49" t="s">
        <v>68</v>
      </c>
      <c r="C54" s="31"/>
      <c r="D54" s="31"/>
      <c r="E54" s="31"/>
      <c r="F54" s="31"/>
      <c r="G54" s="31"/>
      <c r="H54" s="31"/>
      <c r="I54" s="31"/>
      <c r="J54" s="31"/>
      <c r="K54" s="31"/>
      <c r="L54" s="31"/>
      <c r="M54" s="31"/>
      <c r="N54" s="31"/>
      <c r="O54" s="31"/>
      <c r="P54" s="31"/>
      <c r="Q54" s="31"/>
      <c r="R54" s="50"/>
      <c r="U54" s="476"/>
    </row>
    <row r="55" spans="1:21" s="6" customFormat="1" ht="27.75" customHeight="1">
      <c r="B55" s="51"/>
      <c r="C55" s="39"/>
      <c r="D55" s="39"/>
      <c r="E55" s="39"/>
      <c r="F55" s="39"/>
      <c r="G55" s="39"/>
      <c r="H55" s="39"/>
      <c r="I55" s="39"/>
      <c r="J55" s="39"/>
      <c r="K55" s="39"/>
      <c r="L55" s="39"/>
      <c r="M55" s="39"/>
      <c r="N55" s="39"/>
      <c r="O55" s="39"/>
      <c r="P55" s="39"/>
      <c r="Q55" s="39"/>
      <c r="R55" s="52"/>
      <c r="U55" s="476"/>
    </row>
    <row r="56" spans="1:21" s="6" customFormat="1" ht="26.1" customHeight="1">
      <c r="P56" s="12"/>
      <c r="Q56" s="12"/>
      <c r="R56" s="10" t="s">
        <v>69</v>
      </c>
      <c r="S56" s="53"/>
      <c r="U56" s="476"/>
    </row>
    <row r="57" spans="1:21" ht="14.25" customHeight="1">
      <c r="A57" s="6"/>
      <c r="B57" s="6"/>
      <c r="C57" s="6"/>
      <c r="D57" s="6"/>
      <c r="E57" s="6"/>
    </row>
    <row r="58" spans="1:21" ht="26.1" customHeight="1">
      <c r="A58" s="12" t="s">
        <v>70</v>
      </c>
    </row>
    <row r="59" spans="1:21" ht="58.5" customHeight="1">
      <c r="C59" s="1369" t="s">
        <v>1048</v>
      </c>
      <c r="D59" s="1369"/>
      <c r="E59" s="1370"/>
      <c r="F59" s="1370"/>
      <c r="G59" s="1370"/>
      <c r="H59" s="1370"/>
      <c r="I59" s="1370"/>
      <c r="J59" s="1370"/>
      <c r="K59" s="1370"/>
      <c r="L59" s="1370"/>
      <c r="M59" s="1370"/>
      <c r="N59" s="1370"/>
      <c r="O59" s="1370"/>
      <c r="P59" s="1370"/>
      <c r="Q59" s="1370"/>
      <c r="R59" s="1370"/>
    </row>
    <row r="60" spans="1:21" ht="29.25" customHeight="1">
      <c r="C60" s="1371"/>
      <c r="D60" s="1371"/>
      <c r="E60" s="1371"/>
      <c r="F60" s="1371"/>
      <c r="G60" s="1371"/>
      <c r="H60" s="1371"/>
      <c r="I60" s="1371"/>
      <c r="J60" s="1371"/>
      <c r="K60" s="1371"/>
      <c r="L60" s="1371"/>
      <c r="M60" s="1371"/>
      <c r="N60" s="1371"/>
      <c r="O60" s="1371"/>
      <c r="P60" s="1371"/>
      <c r="Q60" s="1371"/>
      <c r="R60" s="1371"/>
    </row>
    <row r="61" spans="1:21" ht="24.75" customHeight="1">
      <c r="C61" s="1371"/>
      <c r="D61" s="1371"/>
      <c r="E61" s="1371"/>
      <c r="F61" s="1371"/>
      <c r="G61" s="1371"/>
      <c r="H61" s="1371"/>
      <c r="I61" s="1371"/>
      <c r="J61" s="1371"/>
      <c r="K61" s="1371"/>
      <c r="L61" s="1371"/>
      <c r="M61" s="1371"/>
      <c r="N61" s="1371"/>
      <c r="O61" s="1371"/>
      <c r="P61" s="1371"/>
      <c r="Q61" s="1371"/>
      <c r="R61" s="1371"/>
    </row>
    <row r="62" spans="1:21" ht="68.25" customHeight="1">
      <c r="C62" s="1371"/>
      <c r="D62" s="1371"/>
      <c r="E62" s="1371"/>
      <c r="F62" s="1371"/>
      <c r="G62" s="1371"/>
      <c r="H62" s="1371"/>
      <c r="I62" s="1371"/>
      <c r="J62" s="1371"/>
      <c r="K62" s="1371"/>
      <c r="L62" s="1371"/>
      <c r="M62" s="1371"/>
      <c r="N62" s="1371"/>
      <c r="O62" s="1371"/>
      <c r="P62" s="1371"/>
      <c r="Q62" s="1371"/>
      <c r="R62" s="1371"/>
    </row>
    <row r="63" spans="1:21" ht="26.1" customHeight="1">
      <c r="C63" s="1371"/>
      <c r="D63" s="1371"/>
      <c r="E63" s="1371"/>
      <c r="F63" s="1371"/>
      <c r="G63" s="1371"/>
      <c r="H63" s="1371"/>
      <c r="I63" s="1371"/>
      <c r="J63" s="1371"/>
      <c r="K63" s="1371"/>
      <c r="L63" s="1371"/>
      <c r="M63" s="1371"/>
      <c r="N63" s="1371"/>
      <c r="O63" s="1371"/>
      <c r="P63" s="1371"/>
      <c r="Q63" s="1371"/>
      <c r="R63" s="1371"/>
    </row>
    <row r="64" spans="1:21" ht="26.1" customHeight="1">
      <c r="C64" s="1371"/>
      <c r="D64" s="1371"/>
      <c r="E64" s="1371"/>
      <c r="F64" s="1371"/>
      <c r="G64" s="1371"/>
      <c r="H64" s="1371"/>
      <c r="I64" s="1371"/>
      <c r="J64" s="1371"/>
      <c r="K64" s="1371"/>
      <c r="L64" s="1371"/>
      <c r="M64" s="1371"/>
      <c r="N64" s="1371"/>
      <c r="O64" s="1371"/>
      <c r="P64" s="1371"/>
      <c r="Q64" s="1371"/>
      <c r="R64" s="1371"/>
    </row>
    <row r="65" spans="3:18" ht="26.1" customHeight="1">
      <c r="C65" s="1371"/>
      <c r="D65" s="1371"/>
      <c r="E65" s="1371"/>
      <c r="F65" s="1371"/>
      <c r="G65" s="1371"/>
      <c r="H65" s="1371"/>
      <c r="I65" s="1371"/>
      <c r="J65" s="1371"/>
      <c r="K65" s="1371"/>
      <c r="L65" s="1371"/>
      <c r="M65" s="1371"/>
      <c r="N65" s="1371"/>
      <c r="O65" s="1371"/>
      <c r="P65" s="1371"/>
      <c r="Q65" s="1371"/>
      <c r="R65" s="1371"/>
    </row>
  </sheetData>
  <mergeCells count="56">
    <mergeCell ref="A19:R19"/>
    <mergeCell ref="O3:R3"/>
    <mergeCell ref="A5:L5"/>
    <mergeCell ref="L8:R8"/>
    <mergeCell ref="J9:K9"/>
    <mergeCell ref="L9:R9"/>
    <mergeCell ref="L10:R10"/>
    <mergeCell ref="L11:R11"/>
    <mergeCell ref="L12:R12"/>
    <mergeCell ref="M13:Q13"/>
    <mergeCell ref="A15:R15"/>
    <mergeCell ref="C17:Q17"/>
    <mergeCell ref="B20:C20"/>
    <mergeCell ref="B23:L23"/>
    <mergeCell ref="N23:R23"/>
    <mergeCell ref="C24:D24"/>
    <mergeCell ref="F24:J24"/>
    <mergeCell ref="L24:N24"/>
    <mergeCell ref="P24:R24"/>
    <mergeCell ref="C25:D25"/>
    <mergeCell ref="F25:J25"/>
    <mergeCell ref="L25:N25"/>
    <mergeCell ref="P25:R25"/>
    <mergeCell ref="C26:D26"/>
    <mergeCell ref="F26:J26"/>
    <mergeCell ref="L26:N26"/>
    <mergeCell ref="P26:R2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s>
  <phoneticPr fontId="10"/>
  <conditionalFormatting sqref="F46:I46 J9:K9 L8:R12 M13:Q13 G36:Q36 F37:I37 K37:N37 P37 F38 F40:R40 F41:F42 H41:R42 O3 F44:I44">
    <cfRule type="containsBlanks" dxfId="415" priority="8">
      <formula>LEN(TRIM(F3))=0</formula>
    </cfRule>
  </conditionalFormatting>
  <conditionalFormatting sqref="B24:B28 E24:E28 K24:K28 O24:O27">
    <cfRule type="expression" dxfId="414" priority="7">
      <formula>COUNTA($B$24:$B$28,$E$24:$E$28,$K$24:$K$28,$O$24:$O$27)=0</formula>
    </cfRule>
  </conditionalFormatting>
  <conditionalFormatting sqref="P28:R28">
    <cfRule type="expression" dxfId="413" priority="6">
      <formula>AND($O$27="✔",$P$28="")</formula>
    </cfRule>
  </conditionalFormatting>
  <conditionalFormatting sqref="D30 D32">
    <cfRule type="expression" dxfId="412" priority="5">
      <formula>COUNTA($D$30,$D$32)=0</formula>
    </cfRule>
  </conditionalFormatting>
  <conditionalFormatting sqref="G36:Q36">
    <cfRule type="expression" dxfId="411" priority="4">
      <formula>LEN(G36)&gt;40</formula>
    </cfRule>
  </conditionalFormatting>
  <conditionalFormatting sqref="H41:R41">
    <cfRule type="expression" dxfId="410" priority="3">
      <formula>LEN(H41)&gt;23</formula>
    </cfRule>
  </conditionalFormatting>
  <conditionalFormatting sqref="H42:R42">
    <cfRule type="expression" dxfId="409" priority="2">
      <formula>LEN(H42)&gt;23</formula>
    </cfRule>
  </conditionalFormatting>
  <conditionalFormatting sqref="D49:R49">
    <cfRule type="containsBlanks" dxfId="408" priority="1">
      <formula>LEN(TRIM(D49))=0</formula>
    </cfRule>
  </conditionalFormatting>
  <dataValidations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J9 F41 F37:I37 K37 F38 P37"/>
  </dataValidations>
  <printOptions horizontalCentered="1"/>
  <pageMargins left="0.59055118110236227" right="0.59055118110236227" top="0.31496062992125984" bottom="0.39370078740157483" header="0.19685039370078741" footer="0.31496062992125984"/>
  <pageSetup paperSize="9" scale="60" fitToHeight="0" orientation="portrait" r:id="rId1"/>
  <headerFooter scaleWithDoc="0">
    <oddFooter>&amp;R&amp;10
（令和6年4月1日以降に申請する訓練科から適用）</oddFooter>
  </headerFooter>
  <rowBreaks count="1" manualBreakCount="1">
    <brk id="55" max="16383"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0000"/>
    <pageSetUpPr fitToPage="1"/>
  </sheetPr>
  <dimension ref="A1:AV48"/>
  <sheetViews>
    <sheetView view="pageBreakPreview" zoomScale="60" zoomScaleNormal="85" zoomScalePageLayoutView="70" workbookViewId="0">
      <selection sqref="A1:H1"/>
    </sheetView>
  </sheetViews>
  <sheetFormatPr defaultRowHeight="14.25"/>
  <cols>
    <col min="1" max="1" width="5.625" style="186" customWidth="1"/>
    <col min="2" max="2" width="29.875" style="185" customWidth="1"/>
    <col min="3" max="4" width="7.125" style="185" customWidth="1"/>
    <col min="5" max="6" width="7.25" style="185" customWidth="1"/>
    <col min="7" max="7" width="25.25" style="185" customWidth="1"/>
    <col min="8" max="39" width="2.625" style="185" customWidth="1"/>
    <col min="40" max="40" width="0.375" style="185" customWidth="1"/>
    <col min="41" max="41" width="0.25" style="185" customWidth="1"/>
    <col min="42" max="42" width="4.125" style="185" customWidth="1"/>
    <col min="43" max="43" width="7.5" style="186" customWidth="1"/>
    <col min="44" max="44" width="30.25" style="186" customWidth="1"/>
    <col min="45" max="54" width="15.625" style="186" customWidth="1"/>
    <col min="55" max="16384" width="9" style="186"/>
  </cols>
  <sheetData>
    <row r="1" spans="1:42" ht="24.95" customHeight="1">
      <c r="A1" s="209"/>
      <c r="B1" s="209"/>
      <c r="C1" s="209"/>
      <c r="D1" s="209"/>
      <c r="E1" s="209"/>
      <c r="F1" s="209"/>
      <c r="G1" s="209"/>
      <c r="H1" s="209"/>
      <c r="I1" s="209"/>
      <c r="J1" s="209"/>
      <c r="K1" s="209"/>
      <c r="L1" s="209"/>
      <c r="M1" s="209"/>
      <c r="N1" s="209"/>
      <c r="O1" s="209"/>
      <c r="P1" s="209"/>
      <c r="Q1" s="209"/>
      <c r="R1" s="209"/>
      <c r="S1" s="209"/>
      <c r="T1" s="209"/>
      <c r="U1" s="209"/>
      <c r="V1" s="209"/>
      <c r="W1" s="209"/>
      <c r="X1" s="209"/>
      <c r="Y1" s="209"/>
      <c r="Z1" s="209"/>
      <c r="AA1" s="209"/>
      <c r="AB1" s="209"/>
      <c r="AC1" s="209"/>
      <c r="AD1" s="209"/>
      <c r="AE1" s="209"/>
      <c r="AF1" s="209"/>
      <c r="AG1" s="209"/>
      <c r="AH1" s="209"/>
      <c r="AI1" s="201"/>
      <c r="AJ1" s="201"/>
      <c r="AK1" s="201"/>
      <c r="AL1" s="201"/>
      <c r="AM1" s="201"/>
      <c r="AN1" s="201"/>
      <c r="AO1" s="666" t="s">
        <v>354</v>
      </c>
    </row>
    <row r="2" spans="1:42" ht="25.5" customHeight="1">
      <c r="A2" s="2386" t="s">
        <v>355</v>
      </c>
      <c r="B2" s="2386"/>
      <c r="C2" s="2386"/>
      <c r="D2" s="2386"/>
      <c r="E2" s="2386"/>
      <c r="F2" s="2386"/>
      <c r="G2" s="2386"/>
      <c r="H2" s="2386"/>
      <c r="I2" s="2386"/>
      <c r="J2" s="2386"/>
      <c r="K2" s="2386"/>
      <c r="L2" s="2386"/>
      <c r="M2" s="2386"/>
      <c r="N2" s="2386"/>
      <c r="O2" s="2386"/>
      <c r="P2" s="2386"/>
      <c r="Q2" s="2386"/>
      <c r="R2" s="2386"/>
      <c r="S2" s="2386"/>
      <c r="T2" s="2386"/>
      <c r="U2" s="2386"/>
      <c r="V2" s="2386"/>
      <c r="W2" s="2386"/>
      <c r="X2" s="2386"/>
      <c r="Y2" s="2386"/>
      <c r="Z2" s="2386"/>
      <c r="AA2" s="2386"/>
      <c r="AB2" s="2386"/>
      <c r="AC2" s="2386"/>
      <c r="AD2" s="2386"/>
      <c r="AE2" s="2386"/>
      <c r="AF2" s="2386"/>
      <c r="AG2" s="2386"/>
      <c r="AH2" s="2386"/>
      <c r="AI2" s="2386"/>
      <c r="AJ2" s="2386"/>
      <c r="AK2" s="2386"/>
      <c r="AL2" s="2386"/>
      <c r="AM2" s="2386"/>
      <c r="AN2" s="2386"/>
      <c r="AO2" s="2386"/>
      <c r="AP2" s="187"/>
    </row>
    <row r="3" spans="1:42" ht="12" customHeight="1">
      <c r="A3" s="204"/>
      <c r="B3" s="201"/>
      <c r="C3" s="201"/>
      <c r="D3" s="201"/>
      <c r="E3" s="201"/>
      <c r="F3" s="201"/>
      <c r="G3" s="201"/>
      <c r="H3" s="2387"/>
      <c r="I3" s="2387"/>
      <c r="J3" s="2387"/>
      <c r="K3" s="2387"/>
      <c r="L3" s="2387"/>
      <c r="M3" s="2387"/>
      <c r="N3" s="2387"/>
      <c r="O3" s="2387"/>
      <c r="P3" s="2387"/>
      <c r="Q3" s="2387"/>
      <c r="R3" s="2387"/>
      <c r="S3" s="2387"/>
      <c r="T3" s="1085"/>
      <c r="U3" s="2387"/>
      <c r="V3" s="2387"/>
      <c r="W3" s="2387"/>
      <c r="X3" s="2387"/>
      <c r="Y3" s="2387"/>
      <c r="Z3" s="2387"/>
      <c r="AA3" s="2387"/>
      <c r="AB3" s="2387"/>
      <c r="AC3" s="2387"/>
      <c r="AD3" s="2387"/>
      <c r="AE3" s="2387"/>
      <c r="AF3" s="2387"/>
      <c r="AG3" s="2387"/>
      <c r="AH3" s="2387"/>
      <c r="AI3" s="2387"/>
      <c r="AJ3" s="2387"/>
      <c r="AK3" s="2387"/>
      <c r="AL3" s="2387"/>
      <c r="AM3" s="2387"/>
      <c r="AN3" s="2387"/>
      <c r="AO3" s="2387"/>
      <c r="AP3" s="188"/>
    </row>
    <row r="4" spans="1:42" s="190" customFormat="1" ht="24.95" customHeight="1" thickBot="1">
      <c r="A4" s="2303" t="s">
        <v>356</v>
      </c>
      <c r="B4" s="2303"/>
      <c r="C4" s="2391" t="str">
        <f>IF(様式1!L11="","",様式1!L11)</f>
        <v/>
      </c>
      <c r="D4" s="2391"/>
      <c r="E4" s="2391"/>
      <c r="F4" s="2391"/>
      <c r="G4" s="2391"/>
      <c r="H4" s="2392" t="s">
        <v>79</v>
      </c>
      <c r="I4" s="2392"/>
      <c r="J4" s="2392"/>
      <c r="K4" s="2392"/>
      <c r="L4" s="2392"/>
      <c r="M4" s="2392"/>
      <c r="N4" s="2392"/>
      <c r="O4" s="2392"/>
      <c r="P4" s="2392"/>
      <c r="Q4" s="2392"/>
      <c r="R4" s="2391" t="str">
        <f>IF(様式1!G36="","",様式1!G36)</f>
        <v/>
      </c>
      <c r="S4" s="2391"/>
      <c r="T4" s="2391"/>
      <c r="U4" s="2391"/>
      <c r="V4" s="2391"/>
      <c r="W4" s="2391"/>
      <c r="X4" s="2391"/>
      <c r="Y4" s="2391"/>
      <c r="Z4" s="2391"/>
      <c r="AA4" s="2391"/>
      <c r="AB4" s="2391"/>
      <c r="AC4" s="2391"/>
      <c r="AD4" s="2391"/>
      <c r="AE4" s="2391"/>
      <c r="AF4" s="2391"/>
      <c r="AG4" s="2391"/>
      <c r="AH4" s="2391"/>
      <c r="AI4" s="2391"/>
      <c r="AJ4" s="2391"/>
      <c r="AK4" s="2391"/>
      <c r="AL4" s="2391"/>
      <c r="AM4" s="2391"/>
      <c r="AN4" s="2391"/>
      <c r="AO4" s="2391"/>
      <c r="AP4" s="189"/>
    </row>
    <row r="5" spans="1:42" ht="11.1" customHeight="1" thickBot="1">
      <c r="A5" s="191"/>
      <c r="B5" s="667"/>
      <c r="C5" s="667"/>
      <c r="D5" s="667"/>
      <c r="E5" s="667"/>
      <c r="F5" s="667"/>
      <c r="G5" s="667"/>
      <c r="H5" s="2393"/>
      <c r="I5" s="2393"/>
      <c r="J5" s="2393"/>
      <c r="K5" s="2393"/>
      <c r="L5" s="2393"/>
      <c r="M5" s="2393"/>
      <c r="N5" s="2393"/>
      <c r="O5" s="2393"/>
      <c r="P5" s="2393"/>
      <c r="Q5" s="2393"/>
      <c r="R5" s="2393"/>
      <c r="S5" s="2393"/>
      <c r="T5" s="1087"/>
      <c r="U5" s="2393"/>
      <c r="V5" s="2393"/>
      <c r="W5" s="2393"/>
      <c r="X5" s="2393"/>
      <c r="Y5" s="2393"/>
      <c r="Z5" s="2393"/>
      <c r="AA5" s="2393"/>
      <c r="AB5" s="2393"/>
      <c r="AC5" s="2393"/>
      <c r="AD5" s="2393"/>
      <c r="AE5" s="2393"/>
      <c r="AF5" s="2393"/>
      <c r="AG5" s="2393"/>
      <c r="AH5" s="2393"/>
      <c r="AI5" s="2393"/>
      <c r="AJ5" s="2393"/>
      <c r="AK5" s="2393"/>
      <c r="AL5" s="2393"/>
      <c r="AM5" s="2393"/>
      <c r="AN5" s="2393"/>
      <c r="AO5" s="2393"/>
      <c r="AP5" s="201"/>
    </row>
    <row r="6" spans="1:42" ht="32.25" customHeight="1">
      <c r="A6" s="2381" t="s">
        <v>357</v>
      </c>
      <c r="B6" s="2388"/>
      <c r="C6" s="2388"/>
      <c r="D6" s="2388"/>
      <c r="E6" s="2388"/>
      <c r="F6" s="2388"/>
      <c r="G6" s="2388"/>
      <c r="H6" s="2388"/>
      <c r="I6" s="2388"/>
      <c r="J6" s="2388"/>
      <c r="K6" s="2388"/>
      <c r="L6" s="2388"/>
      <c r="M6" s="2388"/>
      <c r="N6" s="2388"/>
      <c r="O6" s="2388"/>
      <c r="P6" s="2388"/>
      <c r="Q6" s="2388"/>
      <c r="R6" s="2388"/>
      <c r="S6" s="2388"/>
      <c r="T6" s="2388"/>
      <c r="U6" s="2388"/>
      <c r="V6" s="2388"/>
      <c r="W6" s="2388"/>
      <c r="X6" s="2388"/>
      <c r="Y6" s="2388"/>
      <c r="Z6" s="2388"/>
      <c r="AA6" s="2388"/>
      <c r="AB6" s="2388"/>
      <c r="AC6" s="2388"/>
      <c r="AD6" s="2388"/>
      <c r="AE6" s="2388"/>
      <c r="AF6" s="2388"/>
      <c r="AG6" s="2388"/>
      <c r="AH6" s="2388"/>
      <c r="AI6" s="2388"/>
      <c r="AJ6" s="2388"/>
      <c r="AK6" s="2388"/>
      <c r="AL6" s="2388"/>
      <c r="AM6" s="2388"/>
      <c r="AN6" s="2388"/>
      <c r="AO6" s="2389"/>
      <c r="AP6" s="56"/>
    </row>
    <row r="7" spans="1:42" ht="25.5" customHeight="1">
      <c r="A7" s="650" t="s">
        <v>1063</v>
      </c>
      <c r="B7" s="56"/>
      <c r="C7" s="56"/>
      <c r="D7" s="56"/>
      <c r="E7" s="56"/>
      <c r="F7" s="1086"/>
      <c r="G7" s="56"/>
      <c r="H7" s="2387"/>
      <c r="I7" s="2387"/>
      <c r="J7" s="2387"/>
      <c r="K7" s="2387"/>
      <c r="L7" s="2387"/>
      <c r="M7" s="2387"/>
      <c r="N7" s="2387"/>
      <c r="O7" s="2387"/>
      <c r="P7" s="2387"/>
      <c r="Q7" s="2387"/>
      <c r="R7" s="2387"/>
      <c r="S7" s="2387"/>
      <c r="T7" s="1085"/>
      <c r="U7" s="2387"/>
      <c r="V7" s="2387"/>
      <c r="W7" s="2387"/>
      <c r="X7" s="2387"/>
      <c r="Y7" s="2387"/>
      <c r="Z7" s="2387"/>
      <c r="AA7" s="2387"/>
      <c r="AB7" s="2387"/>
      <c r="AC7" s="2387"/>
      <c r="AD7" s="2387"/>
      <c r="AE7" s="2387"/>
      <c r="AF7" s="2387"/>
      <c r="AG7" s="2387"/>
      <c r="AH7" s="2387"/>
      <c r="AI7" s="2387"/>
      <c r="AJ7" s="2387"/>
      <c r="AK7" s="2387"/>
      <c r="AL7" s="2387"/>
      <c r="AM7" s="2387"/>
      <c r="AN7" s="2387"/>
      <c r="AO7" s="2390"/>
      <c r="AP7" s="192"/>
    </row>
    <row r="8" spans="1:42" ht="33" customHeight="1">
      <c r="A8" s="193" t="s">
        <v>791</v>
      </c>
      <c r="B8" s="2398" t="s">
        <v>1061</v>
      </c>
      <c r="C8" s="2398"/>
      <c r="D8" s="2398"/>
      <c r="E8" s="2398"/>
      <c r="F8" s="2398"/>
      <c r="G8" s="2398"/>
      <c r="H8" s="2398"/>
      <c r="I8" s="2398"/>
      <c r="J8" s="2398"/>
      <c r="K8" s="2398"/>
      <c r="L8" s="2398"/>
      <c r="M8" s="2398"/>
      <c r="N8" s="2398"/>
      <c r="O8" s="2398"/>
      <c r="P8" s="2398"/>
      <c r="Q8" s="2398"/>
      <c r="R8" s="2398"/>
      <c r="S8" s="2398"/>
      <c r="T8" s="2398"/>
      <c r="U8" s="2398"/>
      <c r="V8" s="2398"/>
      <c r="W8" s="2398"/>
      <c r="X8" s="2398"/>
      <c r="Y8" s="2398"/>
      <c r="Z8" s="2398"/>
      <c r="AA8" s="2398"/>
      <c r="AB8" s="2398"/>
      <c r="AC8" s="2398"/>
      <c r="AD8" s="2398"/>
      <c r="AE8" s="2398"/>
      <c r="AF8" s="2398"/>
      <c r="AG8" s="2398"/>
      <c r="AH8" s="2398"/>
      <c r="AI8" s="2398"/>
      <c r="AJ8" s="2398"/>
      <c r="AK8" s="2398"/>
      <c r="AL8" s="2398"/>
      <c r="AM8" s="2398"/>
      <c r="AN8" s="2398"/>
      <c r="AO8" s="2399"/>
      <c r="AP8" s="192"/>
    </row>
    <row r="9" spans="1:42" ht="30" customHeight="1">
      <c r="A9" s="2400" t="s">
        <v>1062</v>
      </c>
      <c r="B9" s="2401"/>
      <c r="C9" s="2402"/>
      <c r="D9" s="2402"/>
      <c r="E9" s="2402"/>
      <c r="F9" s="2402"/>
      <c r="G9" s="2402"/>
      <c r="H9" s="208"/>
      <c r="I9" s="208"/>
      <c r="J9" s="208"/>
      <c r="K9" s="208"/>
      <c r="L9" s="208"/>
      <c r="M9" s="208"/>
      <c r="N9" s="208"/>
      <c r="O9" s="208"/>
      <c r="P9" s="208"/>
      <c r="Q9" s="208"/>
      <c r="R9" s="208"/>
      <c r="S9" s="208"/>
      <c r="T9" s="208"/>
      <c r="U9" s="208"/>
      <c r="V9" s="208"/>
      <c r="W9" s="208"/>
      <c r="X9" s="208"/>
      <c r="Y9" s="208"/>
      <c r="Z9" s="208"/>
      <c r="AA9" s="208"/>
      <c r="AB9" s="208"/>
      <c r="AC9" s="208"/>
      <c r="AD9" s="208"/>
      <c r="AE9" s="208"/>
      <c r="AF9" s="208"/>
      <c r="AG9" s="208"/>
      <c r="AH9" s="208"/>
      <c r="AI9" s="208"/>
      <c r="AJ9" s="208"/>
      <c r="AK9" s="208"/>
      <c r="AL9" s="208"/>
      <c r="AM9" s="208"/>
      <c r="AN9" s="208"/>
      <c r="AO9" s="672"/>
      <c r="AP9" s="671"/>
    </row>
    <row r="10" spans="1:42" ht="63.75" customHeight="1">
      <c r="A10" s="2403" t="s">
        <v>1089</v>
      </c>
      <c r="B10" s="2404"/>
      <c r="C10" s="2404"/>
      <c r="D10" s="2404"/>
      <c r="E10" s="2404"/>
      <c r="F10" s="2404"/>
      <c r="G10" s="2404"/>
      <c r="H10" s="2404"/>
      <c r="I10" s="2404"/>
      <c r="J10" s="2404"/>
      <c r="K10" s="2404"/>
      <c r="L10" s="2404"/>
      <c r="M10" s="2404"/>
      <c r="N10" s="2404"/>
      <c r="O10" s="2404"/>
      <c r="P10" s="2404"/>
      <c r="Q10" s="2404"/>
      <c r="R10" s="2404"/>
      <c r="S10" s="2404"/>
      <c r="T10" s="2404"/>
      <c r="U10" s="2404"/>
      <c r="V10" s="2404"/>
      <c r="W10" s="2404"/>
      <c r="X10" s="2404"/>
      <c r="Y10" s="2404"/>
      <c r="Z10" s="2404"/>
      <c r="AA10" s="2404"/>
      <c r="AB10" s="2404"/>
      <c r="AC10" s="2404"/>
      <c r="AD10" s="2404"/>
      <c r="AE10" s="2404"/>
      <c r="AF10" s="2404"/>
      <c r="AG10" s="2404"/>
      <c r="AH10" s="2404"/>
      <c r="AI10" s="2404"/>
      <c r="AJ10" s="2404"/>
      <c r="AK10" s="2404"/>
      <c r="AL10" s="2404"/>
      <c r="AM10" s="2404"/>
      <c r="AN10" s="2404"/>
      <c r="AO10" s="2405"/>
      <c r="AP10" s="192"/>
    </row>
    <row r="11" spans="1:42" ht="99.75" customHeight="1">
      <c r="A11" s="2397" t="s">
        <v>529</v>
      </c>
      <c r="B11" s="2394"/>
      <c r="C11" s="2394"/>
      <c r="D11" s="2394"/>
      <c r="E11" s="2394"/>
      <c r="F11" s="2394"/>
      <c r="G11" s="2394"/>
      <c r="H11" s="2394"/>
      <c r="I11" s="2394"/>
      <c r="J11" s="2394"/>
      <c r="K11" s="2394"/>
      <c r="L11" s="2394"/>
      <c r="M11" s="2394"/>
      <c r="N11" s="2394"/>
      <c r="O11" s="2394"/>
      <c r="P11" s="2394"/>
      <c r="Q11" s="2394"/>
      <c r="R11" s="2394"/>
      <c r="S11" s="2394"/>
      <c r="T11" s="2394"/>
      <c r="U11" s="2394"/>
      <c r="V11" s="2394"/>
      <c r="W11" s="2394"/>
      <c r="X11" s="2394"/>
      <c r="Y11" s="2394"/>
      <c r="Z11" s="2394"/>
      <c r="AA11" s="2394"/>
      <c r="AB11" s="2394"/>
      <c r="AC11" s="2394"/>
      <c r="AD11" s="2394"/>
      <c r="AE11" s="2394"/>
      <c r="AF11" s="2394"/>
      <c r="AG11" s="2394"/>
      <c r="AH11" s="2394"/>
      <c r="AI11" s="2394"/>
      <c r="AJ11" s="2394"/>
      <c r="AK11" s="2394"/>
      <c r="AL11" s="2394"/>
      <c r="AM11" s="2394"/>
      <c r="AN11" s="2394"/>
      <c r="AO11" s="2406"/>
      <c r="AP11" s="192"/>
    </row>
    <row r="12" spans="1:42" ht="59.25" customHeight="1">
      <c r="A12" s="2397" t="s">
        <v>1331</v>
      </c>
      <c r="B12" s="2394"/>
      <c r="C12" s="2394"/>
      <c r="D12" s="2394"/>
      <c r="E12" s="2394"/>
      <c r="F12" s="2394"/>
      <c r="G12" s="2394"/>
      <c r="H12" s="2394"/>
      <c r="I12" s="2394"/>
      <c r="J12" s="2394"/>
      <c r="K12" s="2394"/>
      <c r="L12" s="2394"/>
      <c r="M12" s="2394"/>
      <c r="N12" s="2394"/>
      <c r="O12" s="2394"/>
      <c r="P12" s="2394"/>
      <c r="Q12" s="2394"/>
      <c r="R12" s="2394"/>
      <c r="S12" s="2394"/>
      <c r="T12" s="2394"/>
      <c r="U12" s="2394"/>
      <c r="V12" s="2394"/>
      <c r="W12" s="2394"/>
      <c r="X12" s="2394"/>
      <c r="Y12" s="2394"/>
      <c r="Z12" s="2394"/>
      <c r="AA12" s="2394"/>
      <c r="AB12" s="2394"/>
      <c r="AC12" s="2394"/>
      <c r="AD12" s="2394"/>
      <c r="AE12" s="2394"/>
      <c r="AF12" s="2394"/>
      <c r="AG12" s="2394"/>
      <c r="AH12" s="2394"/>
      <c r="AI12" s="2394"/>
      <c r="AJ12" s="2394"/>
      <c r="AK12" s="2394"/>
      <c r="AL12" s="2394"/>
      <c r="AM12" s="2394"/>
      <c r="AN12" s="663"/>
      <c r="AO12" s="664"/>
      <c r="AP12" s="192"/>
    </row>
    <row r="13" spans="1:42" ht="33" customHeight="1">
      <c r="A13" s="767"/>
      <c r="B13" s="2394" t="s">
        <v>1522</v>
      </c>
      <c r="C13" s="2395"/>
      <c r="D13" s="2395"/>
      <c r="E13" s="2395"/>
      <c r="F13" s="2395"/>
      <c r="G13" s="2395"/>
      <c r="H13" s="2395"/>
      <c r="I13" s="2395"/>
      <c r="J13" s="2395"/>
      <c r="K13" s="2395"/>
      <c r="L13" s="2395"/>
      <c r="M13" s="2395"/>
      <c r="N13" s="2395"/>
      <c r="O13" s="2395"/>
      <c r="P13" s="2395"/>
      <c r="Q13" s="2395"/>
      <c r="R13" s="2395"/>
      <c r="S13" s="2395"/>
      <c r="T13" s="2395"/>
      <c r="U13" s="2395"/>
      <c r="V13" s="2395"/>
      <c r="W13" s="2395"/>
      <c r="X13" s="2395"/>
      <c r="Y13" s="2395"/>
      <c r="Z13" s="2395"/>
      <c r="AA13" s="2395"/>
      <c r="AB13" s="2395"/>
      <c r="AC13" s="2395"/>
      <c r="AD13" s="2395"/>
      <c r="AE13" s="2395"/>
      <c r="AF13" s="2395"/>
      <c r="AG13" s="2395"/>
      <c r="AH13" s="2395"/>
      <c r="AI13" s="2395"/>
      <c r="AJ13" s="2395"/>
      <c r="AK13" s="2395"/>
      <c r="AL13" s="2395"/>
      <c r="AM13" s="2395"/>
      <c r="AN13" s="2395"/>
      <c r="AO13" s="2396"/>
      <c r="AP13" s="192"/>
    </row>
    <row r="14" spans="1:42" ht="76.5" customHeight="1">
      <c r="A14" s="2397" t="s">
        <v>1326</v>
      </c>
      <c r="B14" s="2395"/>
      <c r="C14" s="2395"/>
      <c r="D14" s="2395"/>
      <c r="E14" s="2395"/>
      <c r="F14" s="2395"/>
      <c r="G14" s="2395"/>
      <c r="H14" s="2395"/>
      <c r="I14" s="2395"/>
      <c r="J14" s="2395"/>
      <c r="K14" s="2395"/>
      <c r="L14" s="2395"/>
      <c r="M14" s="2395"/>
      <c r="N14" s="2395"/>
      <c r="O14" s="2395"/>
      <c r="P14" s="2395"/>
      <c r="Q14" s="2395"/>
      <c r="R14" s="2395"/>
      <c r="S14" s="2395"/>
      <c r="T14" s="2395"/>
      <c r="U14" s="2395"/>
      <c r="V14" s="2395"/>
      <c r="W14" s="2395"/>
      <c r="X14" s="2395"/>
      <c r="Y14" s="2395"/>
      <c r="Z14" s="2395"/>
      <c r="AA14" s="2395"/>
      <c r="AB14" s="2395"/>
      <c r="AC14" s="2395"/>
      <c r="AD14" s="2395"/>
      <c r="AE14" s="2395"/>
      <c r="AF14" s="2395"/>
      <c r="AG14" s="2395"/>
      <c r="AH14" s="2395"/>
      <c r="AI14" s="2395"/>
      <c r="AJ14" s="2395"/>
      <c r="AK14" s="2395"/>
      <c r="AL14" s="2395"/>
      <c r="AM14" s="2395"/>
      <c r="AN14" s="2395"/>
      <c r="AO14" s="2396"/>
      <c r="AP14" s="192"/>
    </row>
    <row r="15" spans="1:42" ht="30" customHeight="1">
      <c r="A15" s="674" t="s">
        <v>1064</v>
      </c>
      <c r="B15" s="1088"/>
      <c r="C15" s="673"/>
      <c r="D15" s="673"/>
      <c r="E15" s="673"/>
      <c r="F15" s="673"/>
      <c r="G15" s="665"/>
      <c r="H15" s="2387"/>
      <c r="I15" s="2387"/>
      <c r="J15" s="2387"/>
      <c r="K15" s="2387"/>
      <c r="L15" s="2387"/>
      <c r="M15" s="2387"/>
      <c r="N15" s="2387"/>
      <c r="O15" s="2387"/>
      <c r="P15" s="2387"/>
      <c r="Q15" s="2387"/>
      <c r="R15" s="2387"/>
      <c r="S15" s="2387"/>
      <c r="T15" s="1085"/>
      <c r="U15" s="2387"/>
      <c r="V15" s="2387"/>
      <c r="W15" s="2387"/>
      <c r="X15" s="2387"/>
      <c r="Y15" s="2387"/>
      <c r="Z15" s="2387"/>
      <c r="AA15" s="2387"/>
      <c r="AB15" s="2387"/>
      <c r="AC15" s="2387"/>
      <c r="AD15" s="2387"/>
      <c r="AE15" s="2387"/>
      <c r="AF15" s="2387"/>
      <c r="AG15" s="2387"/>
      <c r="AH15" s="2387"/>
      <c r="AI15" s="2387"/>
      <c r="AJ15" s="2387"/>
      <c r="AK15" s="2387"/>
      <c r="AL15" s="2387"/>
      <c r="AM15" s="2387"/>
      <c r="AN15" s="2387"/>
      <c r="AO15" s="2390"/>
      <c r="AP15" s="192"/>
    </row>
    <row r="16" spans="1:42" ht="30.75" customHeight="1">
      <c r="A16" s="768"/>
      <c r="B16" s="1559" t="s">
        <v>1065</v>
      </c>
      <c r="C16" s="1559"/>
      <c r="D16" s="1559"/>
      <c r="E16" s="1559"/>
      <c r="F16" s="1559"/>
      <c r="G16" s="1559"/>
      <c r="H16" s="1559"/>
      <c r="I16" s="1559"/>
      <c r="J16" s="1559"/>
      <c r="K16" s="1559"/>
      <c r="L16" s="1559"/>
      <c r="M16" s="1559"/>
      <c r="N16" s="1559"/>
      <c r="O16" s="1559"/>
      <c r="P16" s="1559"/>
      <c r="Q16" s="1559"/>
      <c r="R16" s="1559"/>
      <c r="S16" s="1559"/>
      <c r="T16" s="1559"/>
      <c r="U16" s="1559"/>
      <c r="V16" s="1559"/>
      <c r="W16" s="1559"/>
      <c r="X16" s="1559"/>
      <c r="Y16" s="1559"/>
      <c r="Z16" s="1559"/>
      <c r="AA16" s="1559"/>
      <c r="AB16" s="1559"/>
      <c r="AC16" s="1559"/>
      <c r="AD16" s="1559"/>
      <c r="AE16" s="1559"/>
      <c r="AF16" s="1559"/>
      <c r="AG16" s="1559"/>
      <c r="AH16" s="1559"/>
      <c r="AI16" s="1559"/>
      <c r="AJ16" s="1559"/>
      <c r="AK16" s="1559"/>
      <c r="AL16" s="1559"/>
      <c r="AM16" s="1559"/>
      <c r="AN16" s="1559"/>
      <c r="AO16" s="2408"/>
      <c r="AP16" s="56"/>
    </row>
    <row r="17" spans="1:48" ht="39.950000000000003" customHeight="1">
      <c r="A17" s="2397" t="s">
        <v>1332</v>
      </c>
      <c r="B17" s="2394"/>
      <c r="C17" s="2394"/>
      <c r="D17" s="2394"/>
      <c r="E17" s="2394"/>
      <c r="F17" s="2394"/>
      <c r="G17" s="2394"/>
      <c r="H17" s="2394"/>
      <c r="I17" s="2394"/>
      <c r="J17" s="2394"/>
      <c r="K17" s="2394"/>
      <c r="L17" s="2394"/>
      <c r="M17" s="2394"/>
      <c r="N17" s="2394"/>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c r="AL17" s="2394"/>
      <c r="AM17" s="2394"/>
      <c r="AN17" s="2394"/>
      <c r="AO17" s="2406"/>
      <c r="AP17" s="192"/>
    </row>
    <row r="18" spans="1:48" ht="30" customHeight="1">
      <c r="A18" s="2409" t="s">
        <v>1060</v>
      </c>
      <c r="B18" s="2410"/>
      <c r="C18" s="2411"/>
      <c r="D18" s="2411"/>
      <c r="E18" s="2411"/>
      <c r="F18" s="2411"/>
      <c r="G18" s="2411"/>
      <c r="H18" s="2412" t="s">
        <v>769</v>
      </c>
      <c r="I18" s="2412"/>
      <c r="J18" s="2412"/>
      <c r="K18" s="2412"/>
      <c r="L18" s="2412"/>
      <c r="M18" s="2412"/>
      <c r="N18" s="2412"/>
      <c r="O18" s="2412"/>
      <c r="P18" s="2412"/>
      <c r="Q18" s="2412"/>
      <c r="R18" s="2412"/>
      <c r="S18" s="2412"/>
      <c r="T18" s="2412"/>
      <c r="U18" s="2412"/>
      <c r="V18" s="675" t="s">
        <v>519</v>
      </c>
      <c r="W18" s="2413"/>
      <c r="X18" s="2413"/>
      <c r="Y18" s="2413"/>
      <c r="Z18" s="2413"/>
      <c r="AA18" s="2413"/>
      <c r="AB18" s="2413"/>
      <c r="AC18" s="2413"/>
      <c r="AD18" s="2413"/>
      <c r="AE18" s="2413"/>
      <c r="AF18" s="2413"/>
      <c r="AG18" s="2413"/>
      <c r="AH18" s="2413"/>
      <c r="AI18" s="2413"/>
      <c r="AJ18" s="2413"/>
      <c r="AK18" s="2413"/>
      <c r="AL18" s="2413"/>
      <c r="AM18" s="2413"/>
      <c r="AN18" s="2413"/>
      <c r="AO18" s="2414"/>
      <c r="AP18" s="659"/>
    </row>
    <row r="19" spans="1:48" ht="30.75" customHeight="1">
      <c r="A19" s="668"/>
      <c r="B19" s="2404" t="s">
        <v>1088</v>
      </c>
      <c r="C19" s="2404"/>
      <c r="D19" s="2404"/>
      <c r="E19" s="2404"/>
      <c r="F19" s="2404"/>
      <c r="G19" s="2404"/>
      <c r="H19" s="2404"/>
      <c r="I19" s="2404"/>
      <c r="J19" s="2404"/>
      <c r="K19" s="2404"/>
      <c r="L19" s="2404"/>
      <c r="M19" s="2404"/>
      <c r="N19" s="2404"/>
      <c r="O19" s="2404"/>
      <c r="P19" s="2404"/>
      <c r="Q19" s="2404"/>
      <c r="R19" s="2404"/>
      <c r="S19" s="2404"/>
      <c r="T19" s="2404"/>
      <c r="U19" s="2404"/>
      <c r="V19" s="2404"/>
      <c r="W19" s="2404"/>
      <c r="X19" s="2404"/>
      <c r="Y19" s="2404"/>
      <c r="Z19" s="2404"/>
      <c r="AA19" s="2404"/>
      <c r="AB19" s="2404"/>
      <c r="AC19" s="2404"/>
      <c r="AD19" s="2404"/>
      <c r="AE19" s="2404"/>
      <c r="AF19" s="2404"/>
      <c r="AG19" s="2404"/>
      <c r="AH19" s="2404"/>
      <c r="AI19" s="2404"/>
      <c r="AJ19" s="2404"/>
      <c r="AK19" s="2404"/>
      <c r="AL19" s="2404"/>
      <c r="AM19" s="2404"/>
      <c r="AN19" s="670"/>
      <c r="AO19" s="669"/>
      <c r="AP19" s="186"/>
    </row>
    <row r="20" spans="1:48" s="194" customFormat="1" ht="9.9499999999999993" customHeight="1">
      <c r="A20" s="2400"/>
      <c r="B20" s="2401"/>
      <c r="C20" s="2401"/>
      <c r="D20" s="2401"/>
      <c r="E20" s="2401"/>
      <c r="F20" s="2401"/>
      <c r="G20" s="2401"/>
      <c r="H20" s="2401"/>
      <c r="I20" s="2401"/>
      <c r="J20" s="2401"/>
      <c r="K20" s="2401"/>
      <c r="L20" s="2401"/>
      <c r="M20" s="2401"/>
      <c r="N20" s="2401"/>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2401"/>
      <c r="AN20" s="2401"/>
      <c r="AO20" s="2407"/>
      <c r="AP20" s="192"/>
    </row>
    <row r="21" spans="1:48" s="194" customFormat="1" ht="22.5" customHeight="1">
      <c r="A21" s="2403" t="s">
        <v>1090</v>
      </c>
      <c r="B21" s="2404"/>
      <c r="C21" s="2404"/>
      <c r="D21" s="2404"/>
      <c r="E21" s="2404"/>
      <c r="F21" s="2404"/>
      <c r="G21" s="2404"/>
      <c r="H21" s="2404"/>
      <c r="I21" s="2404"/>
      <c r="J21" s="2404"/>
      <c r="K21" s="2404"/>
      <c r="L21" s="2404"/>
      <c r="M21" s="2404"/>
      <c r="N21" s="2404"/>
      <c r="O21" s="2404"/>
      <c r="P21" s="2404"/>
      <c r="Q21" s="2404"/>
      <c r="R21" s="2404"/>
      <c r="S21" s="2404"/>
      <c r="T21" s="2404"/>
      <c r="U21" s="2404"/>
      <c r="V21" s="2404"/>
      <c r="W21" s="2404"/>
      <c r="X21" s="2404"/>
      <c r="Y21" s="2404"/>
      <c r="Z21" s="2404"/>
      <c r="AA21" s="2404"/>
      <c r="AB21" s="2404"/>
      <c r="AC21" s="2404"/>
      <c r="AD21" s="2404"/>
      <c r="AE21" s="2404"/>
      <c r="AF21" s="2404"/>
      <c r="AG21" s="2404"/>
      <c r="AH21" s="2404"/>
      <c r="AI21" s="2404"/>
      <c r="AJ21" s="2404"/>
      <c r="AK21" s="2404"/>
      <c r="AL21" s="2404"/>
      <c r="AM21" s="2404"/>
      <c r="AN21" s="2404"/>
      <c r="AO21" s="2405"/>
      <c r="AP21" s="192"/>
    </row>
    <row r="22" spans="1:48" ht="33" customHeight="1">
      <c r="A22" s="767"/>
      <c r="B22" s="2394" t="s">
        <v>926</v>
      </c>
      <c r="C22" s="2394"/>
      <c r="D22" s="2394"/>
      <c r="E22" s="2394"/>
      <c r="F22" s="2394"/>
      <c r="G22" s="2394"/>
      <c r="H22" s="2394"/>
      <c r="I22" s="2394"/>
      <c r="J22" s="2394"/>
      <c r="K22" s="2394"/>
      <c r="L22" s="2394"/>
      <c r="M22" s="2394"/>
      <c r="N22" s="2394"/>
      <c r="O22" s="2394"/>
      <c r="P22" s="2394"/>
      <c r="Q22" s="2394"/>
      <c r="R22" s="2394"/>
      <c r="S22" s="2394"/>
      <c r="T22" s="2394"/>
      <c r="U22" s="2394"/>
      <c r="V22" s="2394"/>
      <c r="W22" s="2394"/>
      <c r="X22" s="2394"/>
      <c r="Y22" s="2394"/>
      <c r="Z22" s="2394"/>
      <c r="AA22" s="2394"/>
      <c r="AB22" s="2394"/>
      <c r="AC22" s="2394"/>
      <c r="AD22" s="2394"/>
      <c r="AE22" s="2394"/>
      <c r="AF22" s="2394"/>
      <c r="AG22" s="2394"/>
      <c r="AH22" s="2394"/>
      <c r="AI22" s="2394"/>
      <c r="AJ22" s="2394"/>
      <c r="AK22" s="2394"/>
      <c r="AL22" s="2394"/>
      <c r="AM22" s="2394"/>
      <c r="AN22" s="2394"/>
      <c r="AO22" s="2406"/>
      <c r="AP22" s="195"/>
    </row>
    <row r="23" spans="1:48" ht="33" customHeight="1">
      <c r="A23" s="767"/>
      <c r="B23" s="2394" t="s">
        <v>358</v>
      </c>
      <c r="C23" s="2394"/>
      <c r="D23" s="2394"/>
      <c r="E23" s="2394"/>
      <c r="F23" s="2394"/>
      <c r="G23" s="2394"/>
      <c r="H23" s="2394"/>
      <c r="I23" s="2394"/>
      <c r="J23" s="2394"/>
      <c r="K23" s="2394"/>
      <c r="L23" s="2394"/>
      <c r="M23" s="2394"/>
      <c r="N23" s="2394"/>
      <c r="O23" s="2394"/>
      <c r="P23" s="2394"/>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c r="AL23" s="2394"/>
      <c r="AM23" s="2394"/>
      <c r="AN23" s="2394"/>
      <c r="AO23" s="2406"/>
      <c r="AP23" s="195"/>
    </row>
    <row r="24" spans="1:48" ht="33" customHeight="1">
      <c r="A24" s="767"/>
      <c r="B24" s="2394" t="s">
        <v>1022</v>
      </c>
      <c r="C24" s="2394"/>
      <c r="D24" s="2394"/>
      <c r="E24" s="2394"/>
      <c r="F24" s="2394"/>
      <c r="G24" s="2394"/>
      <c r="H24" s="2394"/>
      <c r="I24" s="2394"/>
      <c r="J24" s="2394"/>
      <c r="K24" s="2394"/>
      <c r="L24" s="2394"/>
      <c r="M24" s="2394"/>
      <c r="N24" s="2394"/>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c r="AL24" s="2394"/>
      <c r="AM24" s="2394"/>
      <c r="AN24" s="2394"/>
      <c r="AO24" s="2406"/>
      <c r="AP24" s="195"/>
    </row>
    <row r="25" spans="1:48" s="194" customFormat="1" ht="9.9499999999999993" customHeight="1">
      <c r="A25" s="196"/>
      <c r="B25" s="197"/>
      <c r="C25" s="197"/>
      <c r="D25" s="197"/>
      <c r="E25" s="197"/>
      <c r="F25" s="197"/>
      <c r="G25" s="197"/>
      <c r="H25" s="2422"/>
      <c r="I25" s="2422"/>
      <c r="J25" s="2422"/>
      <c r="K25" s="2422"/>
      <c r="L25" s="2422"/>
      <c r="M25" s="2422"/>
      <c r="N25" s="2422"/>
      <c r="O25" s="2422"/>
      <c r="P25" s="2422"/>
      <c r="Q25" s="2422"/>
      <c r="R25" s="2422"/>
      <c r="S25" s="2422"/>
      <c r="T25" s="2422"/>
      <c r="U25" s="2422"/>
      <c r="V25" s="2422"/>
      <c r="W25" s="2422"/>
      <c r="X25" s="2422"/>
      <c r="Y25" s="2422"/>
      <c r="Z25" s="2422"/>
      <c r="AA25" s="2422"/>
      <c r="AB25" s="2422"/>
      <c r="AC25" s="2422"/>
      <c r="AD25" s="2422"/>
      <c r="AE25" s="2422"/>
      <c r="AF25" s="2422"/>
      <c r="AG25" s="2422"/>
      <c r="AH25" s="2422"/>
      <c r="AI25" s="2422"/>
      <c r="AJ25" s="2422"/>
      <c r="AK25" s="2422"/>
      <c r="AL25" s="2401"/>
      <c r="AM25" s="2401"/>
      <c r="AN25" s="2401"/>
      <c r="AO25" s="2407"/>
      <c r="AP25" s="198"/>
    </row>
    <row r="26" spans="1:48" ht="30" customHeight="1">
      <c r="A26" s="199" t="s">
        <v>359</v>
      </c>
      <c r="B26" s="2415" t="s">
        <v>360</v>
      </c>
      <c r="C26" s="2415"/>
      <c r="D26" s="2415"/>
      <c r="E26" s="2415"/>
      <c r="F26" s="2415"/>
      <c r="G26" s="2415"/>
      <c r="H26" s="2416">
        <v>1</v>
      </c>
      <c r="I26" s="2417"/>
      <c r="J26" s="2418" t="s">
        <v>801</v>
      </c>
      <c r="K26" s="2418"/>
      <c r="L26" s="2419"/>
      <c r="M26" s="2416">
        <v>2</v>
      </c>
      <c r="N26" s="2417"/>
      <c r="O26" s="2418" t="s">
        <v>801</v>
      </c>
      <c r="P26" s="2418"/>
      <c r="Q26" s="2419"/>
      <c r="R26" s="2416">
        <v>3</v>
      </c>
      <c r="S26" s="2417"/>
      <c r="T26" s="2420" t="s">
        <v>801</v>
      </c>
      <c r="U26" s="2420"/>
      <c r="V26" s="2421"/>
      <c r="W26" s="2416">
        <v>4</v>
      </c>
      <c r="X26" s="2417"/>
      <c r="Y26" s="2420" t="s">
        <v>801</v>
      </c>
      <c r="Z26" s="2420"/>
      <c r="AA26" s="2421"/>
      <c r="AB26" s="2416">
        <v>5</v>
      </c>
      <c r="AC26" s="2417"/>
      <c r="AD26" s="2418" t="s">
        <v>801</v>
      </c>
      <c r="AE26" s="2418"/>
      <c r="AF26" s="2419"/>
      <c r="AG26" s="2416">
        <v>6</v>
      </c>
      <c r="AH26" s="2417"/>
      <c r="AI26" s="2418" t="s">
        <v>801</v>
      </c>
      <c r="AJ26" s="2418"/>
      <c r="AK26" s="2419"/>
      <c r="AL26" s="598"/>
      <c r="AM26" s="202"/>
      <c r="AN26" s="202"/>
      <c r="AO26" s="597"/>
      <c r="AP26" s="1086"/>
      <c r="AQ26" s="200"/>
    </row>
    <row r="27" spans="1:48" ht="42" customHeight="1">
      <c r="A27" s="2423" t="s">
        <v>361</v>
      </c>
      <c r="B27" s="2426" t="s">
        <v>362</v>
      </c>
      <c r="C27" s="2426"/>
      <c r="D27" s="2426"/>
      <c r="E27" s="2426"/>
      <c r="F27" s="2426"/>
      <c r="G27" s="2426"/>
      <c r="H27" s="2427"/>
      <c r="I27" s="2428"/>
      <c r="J27" s="2428"/>
      <c r="K27" s="2428"/>
      <c r="L27" s="2429"/>
      <c r="M27" s="2427"/>
      <c r="N27" s="2428"/>
      <c r="O27" s="2428"/>
      <c r="P27" s="2428"/>
      <c r="Q27" s="2429"/>
      <c r="R27" s="2427"/>
      <c r="S27" s="2428"/>
      <c r="T27" s="2428"/>
      <c r="U27" s="2428"/>
      <c r="V27" s="2429"/>
      <c r="W27" s="2427"/>
      <c r="X27" s="2428"/>
      <c r="Y27" s="2428"/>
      <c r="Z27" s="2428"/>
      <c r="AA27" s="2429"/>
      <c r="AB27" s="2427"/>
      <c r="AC27" s="2428"/>
      <c r="AD27" s="2428"/>
      <c r="AE27" s="2428"/>
      <c r="AF27" s="2429"/>
      <c r="AG27" s="2427"/>
      <c r="AH27" s="2428"/>
      <c r="AI27" s="2428"/>
      <c r="AJ27" s="2428"/>
      <c r="AK27" s="2429"/>
      <c r="AL27" s="598"/>
      <c r="AM27" s="202"/>
      <c r="AN27" s="202"/>
      <c r="AO27" s="597"/>
      <c r="AP27" s="56"/>
      <c r="AQ27" s="56"/>
      <c r="AR27" s="1086"/>
      <c r="AS27" s="1086"/>
      <c r="AT27" s="201"/>
    </row>
    <row r="28" spans="1:48" ht="42" customHeight="1">
      <c r="A28" s="2424"/>
      <c r="B28" s="2426" t="s">
        <v>363</v>
      </c>
      <c r="C28" s="2426"/>
      <c r="D28" s="2426"/>
      <c r="E28" s="2426"/>
      <c r="F28" s="2426"/>
      <c r="G28" s="2426"/>
      <c r="H28" s="2427"/>
      <c r="I28" s="2428"/>
      <c r="J28" s="2428"/>
      <c r="K28" s="2428"/>
      <c r="L28" s="2429"/>
      <c r="M28" s="2427"/>
      <c r="N28" s="2428"/>
      <c r="O28" s="2428"/>
      <c r="P28" s="2428"/>
      <c r="Q28" s="2429"/>
      <c r="R28" s="2427"/>
      <c r="S28" s="2428"/>
      <c r="T28" s="2428"/>
      <c r="U28" s="2428"/>
      <c r="V28" s="2429"/>
      <c r="W28" s="2427"/>
      <c r="X28" s="2428"/>
      <c r="Y28" s="2428"/>
      <c r="Z28" s="2428"/>
      <c r="AA28" s="2429"/>
      <c r="AB28" s="2427"/>
      <c r="AC28" s="2428"/>
      <c r="AD28" s="2428"/>
      <c r="AE28" s="2428"/>
      <c r="AF28" s="2429"/>
      <c r="AG28" s="2427"/>
      <c r="AH28" s="2428"/>
      <c r="AI28" s="2428"/>
      <c r="AJ28" s="2428"/>
      <c r="AK28" s="2429"/>
      <c r="AL28" s="598"/>
      <c r="AM28" s="202"/>
      <c r="AN28" s="202"/>
      <c r="AO28" s="597"/>
      <c r="AP28" s="56"/>
      <c r="AQ28" s="200"/>
      <c r="AR28" s="200"/>
      <c r="AS28" s="200"/>
      <c r="AT28" s="202"/>
    </row>
    <row r="29" spans="1:48" ht="42" customHeight="1">
      <c r="A29" s="2424"/>
      <c r="B29" s="2426" t="s">
        <v>364</v>
      </c>
      <c r="C29" s="2426"/>
      <c r="D29" s="2426"/>
      <c r="E29" s="2426"/>
      <c r="F29" s="2426"/>
      <c r="G29" s="2426"/>
      <c r="H29" s="2427"/>
      <c r="I29" s="2428"/>
      <c r="J29" s="2428"/>
      <c r="K29" s="2428"/>
      <c r="L29" s="2429"/>
      <c r="M29" s="2427"/>
      <c r="N29" s="2428"/>
      <c r="O29" s="2428"/>
      <c r="P29" s="2428"/>
      <c r="Q29" s="2429"/>
      <c r="R29" s="2427"/>
      <c r="S29" s="2428"/>
      <c r="T29" s="2428"/>
      <c r="U29" s="2428"/>
      <c r="V29" s="2429"/>
      <c r="W29" s="2427"/>
      <c r="X29" s="2428"/>
      <c r="Y29" s="2428"/>
      <c r="Z29" s="2428"/>
      <c r="AA29" s="2429"/>
      <c r="AB29" s="2427"/>
      <c r="AC29" s="2428"/>
      <c r="AD29" s="2428"/>
      <c r="AE29" s="2428"/>
      <c r="AF29" s="2429"/>
      <c r="AG29" s="2427"/>
      <c r="AH29" s="2428"/>
      <c r="AI29" s="2428"/>
      <c r="AJ29" s="2428"/>
      <c r="AK29" s="2429"/>
      <c r="AL29" s="598"/>
      <c r="AM29" s="202"/>
      <c r="AN29" s="202"/>
      <c r="AO29" s="597"/>
      <c r="AP29" s="56"/>
      <c r="AQ29" s="200"/>
      <c r="AR29" s="200"/>
      <c r="AS29" s="200"/>
      <c r="AT29" s="202"/>
    </row>
    <row r="30" spans="1:48" ht="42" customHeight="1">
      <c r="A30" s="2424"/>
      <c r="B30" s="2426" t="s">
        <v>365</v>
      </c>
      <c r="C30" s="2426"/>
      <c r="D30" s="2426"/>
      <c r="E30" s="2426"/>
      <c r="F30" s="2426"/>
      <c r="G30" s="2426"/>
      <c r="H30" s="2427"/>
      <c r="I30" s="2428"/>
      <c r="J30" s="2428"/>
      <c r="K30" s="2428"/>
      <c r="L30" s="2429"/>
      <c r="M30" s="2427"/>
      <c r="N30" s="2428"/>
      <c r="O30" s="2428"/>
      <c r="P30" s="2428"/>
      <c r="Q30" s="2429"/>
      <c r="R30" s="2427"/>
      <c r="S30" s="2428"/>
      <c r="T30" s="2428"/>
      <c r="U30" s="2428"/>
      <c r="V30" s="2429"/>
      <c r="W30" s="2427"/>
      <c r="X30" s="2428"/>
      <c r="Y30" s="2428"/>
      <c r="Z30" s="2428"/>
      <c r="AA30" s="2429"/>
      <c r="AB30" s="2427"/>
      <c r="AC30" s="2428"/>
      <c r="AD30" s="2428"/>
      <c r="AE30" s="2428"/>
      <c r="AF30" s="2429"/>
      <c r="AG30" s="2427"/>
      <c r="AH30" s="2428"/>
      <c r="AI30" s="2428"/>
      <c r="AJ30" s="2428"/>
      <c r="AK30" s="2429"/>
      <c r="AL30" s="598"/>
      <c r="AM30" s="202"/>
      <c r="AN30" s="202"/>
      <c r="AO30" s="597"/>
      <c r="AP30" s="56"/>
      <c r="AQ30" s="200"/>
      <c r="AR30" s="200"/>
      <c r="AS30" s="200"/>
      <c r="AT30" s="202"/>
    </row>
    <row r="31" spans="1:48" ht="42" customHeight="1">
      <c r="A31" s="2424"/>
      <c r="B31" s="2426" t="s">
        <v>366</v>
      </c>
      <c r="C31" s="2426"/>
      <c r="D31" s="2426"/>
      <c r="E31" s="2426"/>
      <c r="F31" s="2426"/>
      <c r="G31" s="2426"/>
      <c r="H31" s="2427"/>
      <c r="I31" s="2428"/>
      <c r="J31" s="2428"/>
      <c r="K31" s="2428"/>
      <c r="L31" s="2429"/>
      <c r="M31" s="2427"/>
      <c r="N31" s="2428"/>
      <c r="O31" s="2428"/>
      <c r="P31" s="2428"/>
      <c r="Q31" s="2429"/>
      <c r="R31" s="2427"/>
      <c r="S31" s="2428"/>
      <c r="T31" s="2428"/>
      <c r="U31" s="2428"/>
      <c r="V31" s="2429"/>
      <c r="W31" s="2427"/>
      <c r="X31" s="2428"/>
      <c r="Y31" s="2428"/>
      <c r="Z31" s="2428"/>
      <c r="AA31" s="2429"/>
      <c r="AB31" s="2427"/>
      <c r="AC31" s="2428"/>
      <c r="AD31" s="2428"/>
      <c r="AE31" s="2428"/>
      <c r="AF31" s="2429"/>
      <c r="AG31" s="2427"/>
      <c r="AH31" s="2428"/>
      <c r="AI31" s="2428"/>
      <c r="AJ31" s="2428"/>
      <c r="AK31" s="2429"/>
      <c r="AL31" s="598"/>
      <c r="AM31" s="202"/>
      <c r="AN31" s="202"/>
      <c r="AO31" s="597"/>
      <c r="AP31" s="56"/>
      <c r="AQ31" s="200"/>
      <c r="AR31" s="200"/>
      <c r="AS31" s="200"/>
      <c r="AT31" s="203"/>
      <c r="AU31" s="200"/>
      <c r="AV31" s="202"/>
    </row>
    <row r="32" spans="1:48" ht="42" customHeight="1" thickBot="1">
      <c r="A32" s="2425"/>
      <c r="B32" s="2430" t="s">
        <v>367</v>
      </c>
      <c r="C32" s="2430"/>
      <c r="D32" s="2430"/>
      <c r="E32" s="2430"/>
      <c r="F32" s="2430"/>
      <c r="G32" s="2430"/>
      <c r="H32" s="2427"/>
      <c r="I32" s="2428"/>
      <c r="J32" s="2428"/>
      <c r="K32" s="2428"/>
      <c r="L32" s="2429"/>
      <c r="M32" s="2427"/>
      <c r="N32" s="2428"/>
      <c r="O32" s="2428"/>
      <c r="P32" s="2428"/>
      <c r="Q32" s="2429"/>
      <c r="R32" s="2427"/>
      <c r="S32" s="2428"/>
      <c r="T32" s="2428"/>
      <c r="U32" s="2428"/>
      <c r="V32" s="2429"/>
      <c r="W32" s="2427"/>
      <c r="X32" s="2428"/>
      <c r="Y32" s="2428"/>
      <c r="Z32" s="2428"/>
      <c r="AA32" s="2429"/>
      <c r="AB32" s="2427"/>
      <c r="AC32" s="2428"/>
      <c r="AD32" s="2428"/>
      <c r="AE32" s="2428"/>
      <c r="AF32" s="2429"/>
      <c r="AG32" s="2427"/>
      <c r="AH32" s="2428"/>
      <c r="AI32" s="2428"/>
      <c r="AJ32" s="2428"/>
      <c r="AK32" s="2429"/>
      <c r="AL32" s="598"/>
      <c r="AM32" s="202"/>
      <c r="AN32" s="202"/>
      <c r="AO32" s="597"/>
      <c r="AP32" s="1086"/>
      <c r="AQ32" s="200"/>
      <c r="AR32" s="200"/>
      <c r="AS32" s="200"/>
      <c r="AT32" s="200"/>
      <c r="AU32" s="200"/>
      <c r="AV32" s="202"/>
    </row>
    <row r="33" spans="1:45" ht="42" customHeight="1" thickTop="1">
      <c r="A33" s="2431" t="s">
        <v>368</v>
      </c>
      <c r="B33" s="2433" t="s">
        <v>524</v>
      </c>
      <c r="C33" s="2433"/>
      <c r="D33" s="2433"/>
      <c r="E33" s="2433"/>
      <c r="F33" s="2433"/>
      <c r="G33" s="2433"/>
      <c r="H33" s="2434"/>
      <c r="I33" s="2435"/>
      <c r="J33" s="2435"/>
      <c r="K33" s="2435"/>
      <c r="L33" s="2436"/>
      <c r="M33" s="2434"/>
      <c r="N33" s="2435"/>
      <c r="O33" s="2435"/>
      <c r="P33" s="2435"/>
      <c r="Q33" s="2436"/>
      <c r="R33" s="2434"/>
      <c r="S33" s="2435"/>
      <c r="T33" s="2435"/>
      <c r="U33" s="2435"/>
      <c r="V33" s="2436"/>
      <c r="W33" s="2434"/>
      <c r="X33" s="2435"/>
      <c r="Y33" s="2435"/>
      <c r="Z33" s="2435"/>
      <c r="AA33" s="2436"/>
      <c r="AB33" s="2434"/>
      <c r="AC33" s="2435"/>
      <c r="AD33" s="2435"/>
      <c r="AE33" s="2435"/>
      <c r="AF33" s="2436"/>
      <c r="AG33" s="2434"/>
      <c r="AH33" s="2435"/>
      <c r="AI33" s="2435"/>
      <c r="AJ33" s="2435"/>
      <c r="AK33" s="2436"/>
      <c r="AL33" s="658"/>
      <c r="AM33" s="202"/>
      <c r="AN33" s="202"/>
      <c r="AO33" s="597"/>
      <c r="AP33" s="56"/>
      <c r="AQ33" s="200"/>
      <c r="AR33" s="200"/>
      <c r="AS33" s="200"/>
    </row>
    <row r="34" spans="1:45" ht="42" customHeight="1">
      <c r="A34" s="2432"/>
      <c r="B34" s="2426" t="s">
        <v>525</v>
      </c>
      <c r="C34" s="2426"/>
      <c r="D34" s="2426"/>
      <c r="E34" s="2426"/>
      <c r="F34" s="2426"/>
      <c r="G34" s="2426"/>
      <c r="H34" s="2427"/>
      <c r="I34" s="2428"/>
      <c r="J34" s="2428"/>
      <c r="K34" s="2428"/>
      <c r="L34" s="2429"/>
      <c r="M34" s="2427"/>
      <c r="N34" s="2428"/>
      <c r="O34" s="2428"/>
      <c r="P34" s="2428"/>
      <c r="Q34" s="2429"/>
      <c r="R34" s="2427"/>
      <c r="S34" s="2428"/>
      <c r="T34" s="2428"/>
      <c r="U34" s="2428"/>
      <c r="V34" s="2429"/>
      <c r="W34" s="2427"/>
      <c r="X34" s="2428"/>
      <c r="Y34" s="2428"/>
      <c r="Z34" s="2428"/>
      <c r="AA34" s="2429"/>
      <c r="AB34" s="2427"/>
      <c r="AC34" s="2428"/>
      <c r="AD34" s="2428"/>
      <c r="AE34" s="2428"/>
      <c r="AF34" s="2429"/>
      <c r="AG34" s="2427"/>
      <c r="AH34" s="2428"/>
      <c r="AI34" s="2428"/>
      <c r="AJ34" s="2428"/>
      <c r="AK34" s="2429"/>
      <c r="AL34" s="598"/>
      <c r="AM34" s="202"/>
      <c r="AN34" s="202"/>
      <c r="AO34" s="597"/>
      <c r="AP34" s="56"/>
      <c r="AQ34" s="200"/>
    </row>
    <row r="35" spans="1:45" ht="42" customHeight="1">
      <c r="A35" s="2432"/>
      <c r="B35" s="2426" t="s">
        <v>530</v>
      </c>
      <c r="C35" s="2426"/>
      <c r="D35" s="2426"/>
      <c r="E35" s="2426"/>
      <c r="F35" s="2426"/>
      <c r="G35" s="2426"/>
      <c r="H35" s="2427"/>
      <c r="I35" s="2428"/>
      <c r="J35" s="2428"/>
      <c r="K35" s="2428"/>
      <c r="L35" s="2429"/>
      <c r="M35" s="2427"/>
      <c r="N35" s="2428"/>
      <c r="O35" s="2428"/>
      <c r="P35" s="2428"/>
      <c r="Q35" s="2429"/>
      <c r="R35" s="2427"/>
      <c r="S35" s="2428"/>
      <c r="T35" s="2428"/>
      <c r="U35" s="2428"/>
      <c r="V35" s="2429"/>
      <c r="W35" s="2427"/>
      <c r="X35" s="2428"/>
      <c r="Y35" s="2428"/>
      <c r="Z35" s="2428"/>
      <c r="AA35" s="2429"/>
      <c r="AB35" s="2427"/>
      <c r="AC35" s="2428"/>
      <c r="AD35" s="2428"/>
      <c r="AE35" s="2428"/>
      <c r="AF35" s="2429"/>
      <c r="AG35" s="2427"/>
      <c r="AH35" s="2428"/>
      <c r="AI35" s="2428"/>
      <c r="AJ35" s="2428"/>
      <c r="AK35" s="2429"/>
      <c r="AL35" s="598"/>
      <c r="AM35" s="202"/>
      <c r="AN35" s="202"/>
      <c r="AO35" s="597"/>
      <c r="AP35" s="56"/>
      <c r="AQ35" s="200"/>
    </row>
    <row r="36" spans="1:45" ht="42" customHeight="1">
      <c r="A36" s="2432"/>
      <c r="B36" s="2426" t="s">
        <v>526</v>
      </c>
      <c r="C36" s="2426"/>
      <c r="D36" s="2426"/>
      <c r="E36" s="2426"/>
      <c r="F36" s="2426"/>
      <c r="G36" s="2426"/>
      <c r="H36" s="2427"/>
      <c r="I36" s="2428"/>
      <c r="J36" s="2428"/>
      <c r="K36" s="2428"/>
      <c r="L36" s="2429"/>
      <c r="M36" s="2427"/>
      <c r="N36" s="2428"/>
      <c r="O36" s="2428"/>
      <c r="P36" s="2428"/>
      <c r="Q36" s="2429"/>
      <c r="R36" s="2427"/>
      <c r="S36" s="2428"/>
      <c r="T36" s="2428"/>
      <c r="U36" s="2428"/>
      <c r="V36" s="2429"/>
      <c r="W36" s="2427"/>
      <c r="X36" s="2428"/>
      <c r="Y36" s="2428"/>
      <c r="Z36" s="2428"/>
      <c r="AA36" s="2429"/>
      <c r="AB36" s="2427"/>
      <c r="AC36" s="2428"/>
      <c r="AD36" s="2428"/>
      <c r="AE36" s="2428"/>
      <c r="AF36" s="2429"/>
      <c r="AG36" s="2427"/>
      <c r="AH36" s="2428"/>
      <c r="AI36" s="2428"/>
      <c r="AJ36" s="2428"/>
      <c r="AK36" s="2429"/>
      <c r="AL36" s="598"/>
      <c r="AM36" s="202"/>
      <c r="AN36" s="202"/>
      <c r="AO36" s="597"/>
      <c r="AP36" s="56"/>
    </row>
    <row r="37" spans="1:45" ht="9.9499999999999993" customHeight="1" thickBot="1">
      <c r="A37" s="2437"/>
      <c r="B37" s="2438"/>
      <c r="C37" s="2438"/>
      <c r="D37" s="2438"/>
      <c r="E37" s="2438"/>
      <c r="F37" s="2438"/>
      <c r="G37" s="2438"/>
      <c r="H37" s="2438"/>
      <c r="I37" s="2438"/>
      <c r="J37" s="2438"/>
      <c r="K37" s="2438"/>
      <c r="L37" s="2438"/>
      <c r="M37" s="2438"/>
      <c r="N37" s="2438"/>
      <c r="O37" s="2438"/>
      <c r="P37" s="2438"/>
      <c r="Q37" s="2438"/>
      <c r="R37" s="2438"/>
      <c r="S37" s="2438"/>
      <c r="T37" s="2438"/>
      <c r="U37" s="2438"/>
      <c r="V37" s="2438"/>
      <c r="W37" s="2438"/>
      <c r="X37" s="2438"/>
      <c r="Y37" s="2438"/>
      <c r="Z37" s="2438"/>
      <c r="AA37" s="2438"/>
      <c r="AB37" s="2438"/>
      <c r="AC37" s="2438"/>
      <c r="AD37" s="2438"/>
      <c r="AE37" s="2438"/>
      <c r="AF37" s="2438"/>
      <c r="AG37" s="2438"/>
      <c r="AH37" s="2438"/>
      <c r="AI37" s="2438"/>
      <c r="AJ37" s="2438"/>
      <c r="AK37" s="2438"/>
      <c r="AL37" s="2439"/>
      <c r="AM37" s="2439"/>
      <c r="AN37" s="2439"/>
      <c r="AO37" s="2440"/>
      <c r="AP37" s="204"/>
    </row>
    <row r="38" spans="1:45" ht="45" customHeight="1" thickBot="1">
      <c r="A38" s="2441" t="s">
        <v>369</v>
      </c>
      <c r="B38" s="2442"/>
      <c r="C38" s="2442"/>
      <c r="D38" s="2442"/>
      <c r="E38" s="2442"/>
      <c r="F38" s="2442"/>
      <c r="G38" s="2442"/>
      <c r="H38" s="2442"/>
      <c r="I38" s="2442"/>
      <c r="J38" s="2442"/>
      <c r="K38" s="2442"/>
      <c r="L38" s="2442"/>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3"/>
      <c r="AP38" s="205"/>
      <c r="AS38" s="206"/>
    </row>
    <row r="39" spans="1:45" ht="45" customHeight="1">
      <c r="A39" s="2444"/>
      <c r="B39" s="2445"/>
      <c r="C39" s="2445"/>
      <c r="D39" s="2445"/>
      <c r="E39" s="2445"/>
      <c r="F39" s="2445"/>
      <c r="G39" s="2445"/>
      <c r="H39" s="2445"/>
      <c r="I39" s="2445"/>
      <c r="J39" s="2445"/>
      <c r="K39" s="2445"/>
      <c r="L39" s="2445"/>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6"/>
      <c r="AP39" s="207"/>
      <c r="AS39" s="206"/>
    </row>
    <row r="40" spans="1:45" ht="24" customHeight="1">
      <c r="A40" s="2447"/>
      <c r="B40" s="2448"/>
      <c r="C40" s="2448"/>
      <c r="D40" s="2448"/>
      <c r="E40" s="2448"/>
      <c r="F40" s="2448"/>
      <c r="G40" s="2448"/>
      <c r="H40" s="2448"/>
      <c r="I40" s="2448"/>
      <c r="J40" s="2448"/>
      <c r="K40" s="2448"/>
      <c r="L40" s="2448"/>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9"/>
      <c r="AP40" s="201"/>
      <c r="AQ40" s="208"/>
      <c r="AS40" s="206"/>
    </row>
    <row r="41" spans="1:45" ht="22.5" customHeight="1">
      <c r="A41" s="2447"/>
      <c r="B41" s="2448"/>
      <c r="C41" s="2448"/>
      <c r="D41" s="2448"/>
      <c r="E41" s="2448"/>
      <c r="F41" s="2448"/>
      <c r="G41" s="2448"/>
      <c r="H41" s="2448"/>
      <c r="I41" s="2448"/>
      <c r="J41" s="2448"/>
      <c r="K41" s="2448"/>
      <c r="L41" s="2448"/>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9"/>
      <c r="AP41" s="209"/>
      <c r="AS41" s="206"/>
    </row>
    <row r="42" spans="1:45" ht="50.1" customHeight="1">
      <c r="A42" s="2447"/>
      <c r="B42" s="2448"/>
      <c r="C42" s="2448"/>
      <c r="D42" s="2448"/>
      <c r="E42" s="2448"/>
      <c r="F42" s="2448"/>
      <c r="G42" s="2448"/>
      <c r="H42" s="2448"/>
      <c r="I42" s="2448"/>
      <c r="J42" s="2448"/>
      <c r="K42" s="2448"/>
      <c r="L42" s="2448"/>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9"/>
      <c r="AP42" s="192"/>
      <c r="AS42" s="206"/>
    </row>
    <row r="43" spans="1:45" ht="45" customHeight="1">
      <c r="A43" s="2447"/>
      <c r="B43" s="2448"/>
      <c r="C43" s="2448"/>
      <c r="D43" s="2448"/>
      <c r="E43" s="2448"/>
      <c r="F43" s="2448"/>
      <c r="G43" s="2448"/>
      <c r="H43" s="2448"/>
      <c r="I43" s="2448"/>
      <c r="J43" s="2448"/>
      <c r="K43" s="2448"/>
      <c r="L43" s="2448"/>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9"/>
      <c r="AP43" s="207"/>
      <c r="AS43" s="206"/>
    </row>
    <row r="44" spans="1:45" ht="45" customHeight="1" thickBot="1">
      <c r="A44" s="2450"/>
      <c r="B44" s="2451"/>
      <c r="C44" s="2451"/>
      <c r="D44" s="2451"/>
      <c r="E44" s="2451"/>
      <c r="F44" s="2451"/>
      <c r="G44" s="2451"/>
      <c r="H44" s="2451"/>
      <c r="I44" s="2451"/>
      <c r="J44" s="2451"/>
      <c r="K44" s="2451"/>
      <c r="L44" s="2451"/>
      <c r="M44" s="2451"/>
      <c r="N44" s="2451"/>
      <c r="O44" s="2451"/>
      <c r="P44" s="2451"/>
      <c r="Q44" s="2451"/>
      <c r="R44" s="2451"/>
      <c r="S44" s="2451"/>
      <c r="T44" s="2451"/>
      <c r="U44" s="2451"/>
      <c r="V44" s="2451"/>
      <c r="W44" s="2451"/>
      <c r="X44" s="2451"/>
      <c r="Y44" s="2451"/>
      <c r="Z44" s="2451"/>
      <c r="AA44" s="2451"/>
      <c r="AB44" s="2451"/>
      <c r="AC44" s="2451"/>
      <c r="AD44" s="2451"/>
      <c r="AE44" s="2451"/>
      <c r="AF44" s="2451"/>
      <c r="AG44" s="2451"/>
      <c r="AH44" s="2451"/>
      <c r="AI44" s="2451"/>
      <c r="AJ44" s="2451"/>
      <c r="AK44" s="2451"/>
      <c r="AL44" s="2451"/>
      <c r="AM44" s="2451"/>
      <c r="AN44" s="2451"/>
      <c r="AO44" s="2452"/>
      <c r="AP44" s="207"/>
      <c r="AQ44" s="210"/>
      <c r="AR44" s="210"/>
      <c r="AS44" s="206"/>
    </row>
    <row r="45" spans="1:45" ht="45" customHeight="1" thickBot="1">
      <c r="A45" s="2453" t="s">
        <v>370</v>
      </c>
      <c r="B45" s="211" t="s">
        <v>371</v>
      </c>
      <c r="C45" s="212"/>
      <c r="D45" s="213" t="s">
        <v>372</v>
      </c>
      <c r="E45" s="212"/>
      <c r="F45" s="214" t="s">
        <v>106</v>
      </c>
      <c r="G45" s="215" t="s">
        <v>373</v>
      </c>
      <c r="H45" s="2456"/>
      <c r="I45" s="2456"/>
      <c r="J45" s="2456"/>
      <c r="K45" s="2456"/>
      <c r="L45" s="2456"/>
      <c r="M45" s="2456"/>
      <c r="N45" s="2456"/>
      <c r="O45" s="2456"/>
      <c r="P45" s="2456"/>
      <c r="Q45" s="2456"/>
      <c r="R45" s="2316" t="s">
        <v>201</v>
      </c>
      <c r="S45" s="2316"/>
      <c r="T45" s="2316"/>
      <c r="U45" s="2316"/>
      <c r="V45" s="2316"/>
      <c r="W45" s="2456"/>
      <c r="X45" s="2456"/>
      <c r="Y45" s="2456"/>
      <c r="Z45" s="2456"/>
      <c r="AA45" s="2456"/>
      <c r="AB45" s="2316" t="s">
        <v>202</v>
      </c>
      <c r="AC45" s="2316"/>
      <c r="AD45" s="2316"/>
      <c r="AE45" s="2316"/>
      <c r="AF45" s="2316"/>
      <c r="AG45" s="2456"/>
      <c r="AH45" s="2456"/>
      <c r="AI45" s="2456"/>
      <c r="AJ45" s="2456"/>
      <c r="AK45" s="2456"/>
      <c r="AL45" s="2316" t="s">
        <v>203</v>
      </c>
      <c r="AM45" s="2316"/>
      <c r="AN45" s="2316"/>
      <c r="AO45" s="2458"/>
      <c r="AP45" s="56"/>
      <c r="AS45" s="206"/>
    </row>
    <row r="46" spans="1:45" ht="45" customHeight="1" thickBot="1">
      <c r="A46" s="2454"/>
      <c r="B46" s="211" t="s">
        <v>374</v>
      </c>
      <c r="C46" s="212"/>
      <c r="D46" s="213" t="s">
        <v>372</v>
      </c>
      <c r="E46" s="212"/>
      <c r="F46" s="214" t="s">
        <v>106</v>
      </c>
      <c r="G46" s="215" t="s">
        <v>375</v>
      </c>
      <c r="H46" s="2315" t="s">
        <v>1031</v>
      </c>
      <c r="I46" s="2316"/>
      <c r="J46" s="2316"/>
      <c r="K46" s="2316"/>
      <c r="L46" s="2316"/>
      <c r="M46" s="2456"/>
      <c r="N46" s="2456"/>
      <c r="O46" s="2456"/>
      <c r="P46" s="2456"/>
      <c r="Q46" s="2456"/>
      <c r="R46" s="2316" t="s">
        <v>201</v>
      </c>
      <c r="S46" s="2316"/>
      <c r="T46" s="2316"/>
      <c r="U46" s="2316"/>
      <c r="V46" s="2316"/>
      <c r="W46" s="2456"/>
      <c r="X46" s="2456"/>
      <c r="Y46" s="2456"/>
      <c r="Z46" s="2456"/>
      <c r="AA46" s="2456"/>
      <c r="AB46" s="2316" t="s">
        <v>202</v>
      </c>
      <c r="AC46" s="2316"/>
      <c r="AD46" s="2316"/>
      <c r="AE46" s="2316"/>
      <c r="AF46" s="2316"/>
      <c r="AG46" s="2456"/>
      <c r="AH46" s="2456"/>
      <c r="AI46" s="2456"/>
      <c r="AJ46" s="2456"/>
      <c r="AK46" s="2456"/>
      <c r="AL46" s="2316" t="s">
        <v>203</v>
      </c>
      <c r="AM46" s="2316"/>
      <c r="AN46" s="2316"/>
      <c r="AO46" s="2458"/>
      <c r="AP46" s="56"/>
      <c r="AS46" s="206"/>
    </row>
    <row r="47" spans="1:45" ht="45" customHeight="1" thickBot="1">
      <c r="A47" s="2454"/>
      <c r="B47" s="216" t="s">
        <v>376</v>
      </c>
      <c r="C47" s="2315" t="s">
        <v>377</v>
      </c>
      <c r="D47" s="2316"/>
      <c r="E47" s="2456"/>
      <c r="F47" s="2456"/>
      <c r="G47" s="2456"/>
      <c r="H47" s="2456"/>
      <c r="I47" s="2456"/>
      <c r="J47" s="2456"/>
      <c r="K47" s="2456"/>
      <c r="L47" s="2456"/>
      <c r="M47" s="2316" t="s">
        <v>378</v>
      </c>
      <c r="N47" s="2316"/>
      <c r="O47" s="2316"/>
      <c r="P47" s="2316"/>
      <c r="Q47" s="2316"/>
      <c r="R47" s="2456"/>
      <c r="S47" s="2456"/>
      <c r="T47" s="2456"/>
      <c r="U47" s="2456"/>
      <c r="V47" s="2456"/>
      <c r="W47" s="2456"/>
      <c r="X47" s="2456"/>
      <c r="Y47" s="2456"/>
      <c r="Z47" s="2456"/>
      <c r="AA47" s="2456"/>
      <c r="AB47" s="2456"/>
      <c r="AC47" s="2456"/>
      <c r="AD47" s="2456"/>
      <c r="AE47" s="2456"/>
      <c r="AF47" s="2456"/>
      <c r="AG47" s="2456"/>
      <c r="AH47" s="2456"/>
      <c r="AI47" s="2456"/>
      <c r="AJ47" s="2456"/>
      <c r="AK47" s="2456"/>
      <c r="AL47" s="2456"/>
      <c r="AM47" s="2456"/>
      <c r="AN47" s="2456"/>
      <c r="AO47" s="2456"/>
      <c r="AP47" s="650"/>
    </row>
    <row r="48" spans="1:45" ht="75" customHeight="1" thickBot="1">
      <c r="A48" s="2455"/>
      <c r="B48" s="217" t="s">
        <v>379</v>
      </c>
      <c r="C48" s="2457"/>
      <c r="D48" s="2456"/>
      <c r="E48" s="2456"/>
      <c r="F48" s="2456"/>
      <c r="G48" s="2456"/>
      <c r="H48" s="2456"/>
      <c r="I48" s="2456"/>
      <c r="J48" s="2456"/>
      <c r="K48" s="2456"/>
      <c r="L48" s="2456"/>
      <c r="M48" s="2456"/>
      <c r="N48" s="2456"/>
      <c r="O48" s="2456"/>
      <c r="P48" s="2456"/>
      <c r="Q48" s="2456"/>
      <c r="R48" s="2456"/>
      <c r="S48" s="2456"/>
      <c r="T48" s="2456"/>
      <c r="U48" s="2456"/>
      <c r="V48" s="2456"/>
      <c r="W48" s="2456"/>
      <c r="X48" s="2456"/>
      <c r="Y48" s="2456"/>
      <c r="Z48" s="2456"/>
      <c r="AA48" s="2456"/>
      <c r="AB48" s="2456"/>
      <c r="AC48" s="2456"/>
      <c r="AD48" s="2456"/>
      <c r="AE48" s="2456"/>
      <c r="AF48" s="2456"/>
      <c r="AG48" s="2456"/>
      <c r="AH48" s="2456"/>
      <c r="AI48" s="2456"/>
      <c r="AJ48" s="2456"/>
      <c r="AK48" s="2456"/>
      <c r="AL48" s="2456"/>
      <c r="AM48" s="2456"/>
      <c r="AN48" s="2456"/>
      <c r="AO48" s="2456"/>
      <c r="AP48" s="650"/>
    </row>
  </sheetData>
  <mergeCells count="165">
    <mergeCell ref="A37:AO37"/>
    <mergeCell ref="A38:AO38"/>
    <mergeCell ref="A39:AO44"/>
    <mergeCell ref="A45:A48"/>
    <mergeCell ref="H45:L45"/>
    <mergeCell ref="M45:Q45"/>
    <mergeCell ref="R45:V45"/>
    <mergeCell ref="W45:AA45"/>
    <mergeCell ref="AB45:AF45"/>
    <mergeCell ref="AG45:AK45"/>
    <mergeCell ref="C47:D47"/>
    <mergeCell ref="E47:L47"/>
    <mergeCell ref="M47:Q47"/>
    <mergeCell ref="R47:AO47"/>
    <mergeCell ref="C48:AO48"/>
    <mergeCell ref="AL45:AO45"/>
    <mergeCell ref="H46:L46"/>
    <mergeCell ref="M46:Q46"/>
    <mergeCell ref="R46:V46"/>
    <mergeCell ref="W46:AA46"/>
    <mergeCell ref="AB46:AF46"/>
    <mergeCell ref="AG46:AK46"/>
    <mergeCell ref="AL46:AO46"/>
    <mergeCell ref="AB35:AF35"/>
    <mergeCell ref="AG35:AK35"/>
    <mergeCell ref="B36:G36"/>
    <mergeCell ref="H36:L36"/>
    <mergeCell ref="M36:Q36"/>
    <mergeCell ref="R36:V36"/>
    <mergeCell ref="W36:AA36"/>
    <mergeCell ref="AB36:AF36"/>
    <mergeCell ref="AG36:AK36"/>
    <mergeCell ref="AB33:AF33"/>
    <mergeCell ref="AG33:AK33"/>
    <mergeCell ref="B34:G34"/>
    <mergeCell ref="H34:L34"/>
    <mergeCell ref="M34:Q34"/>
    <mergeCell ref="R34:V34"/>
    <mergeCell ref="W34:AA34"/>
    <mergeCell ref="AB34:AF34"/>
    <mergeCell ref="AG34:AK34"/>
    <mergeCell ref="A33:A36"/>
    <mergeCell ref="B33:G33"/>
    <mergeCell ref="H33:L33"/>
    <mergeCell ref="M33:Q33"/>
    <mergeCell ref="R33:V33"/>
    <mergeCell ref="W33:AA33"/>
    <mergeCell ref="B35:G35"/>
    <mergeCell ref="H35:L35"/>
    <mergeCell ref="M35:Q35"/>
    <mergeCell ref="R35:V35"/>
    <mergeCell ref="W35:AA35"/>
    <mergeCell ref="H29:L29"/>
    <mergeCell ref="M29:Q29"/>
    <mergeCell ref="R29:V29"/>
    <mergeCell ref="W29:AA29"/>
    <mergeCell ref="AB29:AF29"/>
    <mergeCell ref="AG31:AK31"/>
    <mergeCell ref="B32:G32"/>
    <mergeCell ref="H32:L32"/>
    <mergeCell ref="M32:Q32"/>
    <mergeCell ref="R32:V32"/>
    <mergeCell ref="W32:AA32"/>
    <mergeCell ref="AB32:AF32"/>
    <mergeCell ref="AG32:AK32"/>
    <mergeCell ref="B31:G31"/>
    <mergeCell ref="H31:L31"/>
    <mergeCell ref="M31:Q31"/>
    <mergeCell ref="R31:V31"/>
    <mergeCell ref="W31:AA31"/>
    <mergeCell ref="AB31:AF31"/>
    <mergeCell ref="A27:A32"/>
    <mergeCell ref="B27:G27"/>
    <mergeCell ref="H27:L27"/>
    <mergeCell ref="M27:Q27"/>
    <mergeCell ref="R27:V27"/>
    <mergeCell ref="W27:AA27"/>
    <mergeCell ref="AB27:AF27"/>
    <mergeCell ref="AG27:AK27"/>
    <mergeCell ref="B28:G28"/>
    <mergeCell ref="H28:L28"/>
    <mergeCell ref="M28:Q28"/>
    <mergeCell ref="R28:V28"/>
    <mergeCell ref="W28:AA28"/>
    <mergeCell ref="AB28:AF28"/>
    <mergeCell ref="AG28:AK28"/>
    <mergeCell ref="AG29:AK29"/>
    <mergeCell ref="B30:G30"/>
    <mergeCell ref="H30:L30"/>
    <mergeCell ref="M30:Q30"/>
    <mergeCell ref="R30:V30"/>
    <mergeCell ref="W30:AA30"/>
    <mergeCell ref="AB30:AF30"/>
    <mergeCell ref="AG30:AK30"/>
    <mergeCell ref="B29:G29"/>
    <mergeCell ref="AL25:AO25"/>
    <mergeCell ref="B26:G26"/>
    <mergeCell ref="H26:I26"/>
    <mergeCell ref="J26:L26"/>
    <mergeCell ref="M26:N26"/>
    <mergeCell ref="O26:Q26"/>
    <mergeCell ref="R26:S26"/>
    <mergeCell ref="T26:V26"/>
    <mergeCell ref="W26:X26"/>
    <mergeCell ref="Y26:AA26"/>
    <mergeCell ref="H25:L25"/>
    <mergeCell ref="M25:Q25"/>
    <mergeCell ref="R25:V25"/>
    <mergeCell ref="W25:AA25"/>
    <mergeCell ref="AB25:AF25"/>
    <mergeCell ref="AG25:AK25"/>
    <mergeCell ref="AB26:AC26"/>
    <mergeCell ref="AD26:AF26"/>
    <mergeCell ref="AG26:AH26"/>
    <mergeCell ref="AI26:AK26"/>
    <mergeCell ref="B19:AM19"/>
    <mergeCell ref="A20:AO20"/>
    <mergeCell ref="A21:AO21"/>
    <mergeCell ref="B22:AO22"/>
    <mergeCell ref="B23:AO23"/>
    <mergeCell ref="B24:AO24"/>
    <mergeCell ref="B16:AO16"/>
    <mergeCell ref="A17:AO17"/>
    <mergeCell ref="A18:B18"/>
    <mergeCell ref="C18:G18"/>
    <mergeCell ref="H18:U18"/>
    <mergeCell ref="W18:AO18"/>
    <mergeCell ref="B13:AO13"/>
    <mergeCell ref="A14:AO14"/>
    <mergeCell ref="H15:M15"/>
    <mergeCell ref="N15:S15"/>
    <mergeCell ref="U15:Z15"/>
    <mergeCell ref="AA15:AF15"/>
    <mergeCell ref="AG15:AL15"/>
    <mergeCell ref="AM15:AO15"/>
    <mergeCell ref="B8:AO8"/>
    <mergeCell ref="A9:B9"/>
    <mergeCell ref="C9:G9"/>
    <mergeCell ref="A10:AO10"/>
    <mergeCell ref="A11:AO11"/>
    <mergeCell ref="A12:AM12"/>
    <mergeCell ref="A2:AO2"/>
    <mergeCell ref="H3:M3"/>
    <mergeCell ref="N3:S3"/>
    <mergeCell ref="U3:Z3"/>
    <mergeCell ref="AA3:AF3"/>
    <mergeCell ref="AG3:AL3"/>
    <mergeCell ref="AM3:AO3"/>
    <mergeCell ref="A6:AO6"/>
    <mergeCell ref="H7:M7"/>
    <mergeCell ref="N7:S7"/>
    <mergeCell ref="U7:Z7"/>
    <mergeCell ref="AA7:AF7"/>
    <mergeCell ref="AG7:AL7"/>
    <mergeCell ref="AM7:AO7"/>
    <mergeCell ref="A4:B4"/>
    <mergeCell ref="C4:G4"/>
    <mergeCell ref="H4:Q4"/>
    <mergeCell ref="R4:AO4"/>
    <mergeCell ref="H5:M5"/>
    <mergeCell ref="N5:S5"/>
    <mergeCell ref="U5:Z5"/>
    <mergeCell ref="AA5:AF5"/>
    <mergeCell ref="AG5:AL5"/>
    <mergeCell ref="AM5:AO5"/>
  </mergeCells>
  <phoneticPr fontId="10"/>
  <conditionalFormatting sqref="C9:G9 A8 A22:A24 H26 H27:AK32 A13 A16 C18 W18">
    <cfRule type="cellIs" dxfId="270" priority="21" stopIfTrue="1" operator="equal">
      <formula>""</formula>
    </cfRule>
  </conditionalFormatting>
  <conditionalFormatting sqref="A39:AO44">
    <cfRule type="cellIs" dxfId="269" priority="20" stopIfTrue="1" operator="equal">
      <formula>""</formula>
    </cfRule>
  </conditionalFormatting>
  <conditionalFormatting sqref="H33:L33">
    <cfRule type="cellIs" dxfId="268" priority="19" stopIfTrue="1" operator="equal">
      <formula>""</formula>
    </cfRule>
  </conditionalFormatting>
  <conditionalFormatting sqref="M33:AK36">
    <cfRule type="cellIs" dxfId="267" priority="18" stopIfTrue="1" operator="equal">
      <formula>""</formula>
    </cfRule>
  </conditionalFormatting>
  <conditionalFormatting sqref="H34:L36">
    <cfRule type="cellIs" dxfId="266" priority="17" stopIfTrue="1" operator="equal">
      <formula>""</formula>
    </cfRule>
  </conditionalFormatting>
  <conditionalFormatting sqref="C45">
    <cfRule type="expression" dxfId="265" priority="16" stopIfTrue="1">
      <formula>($C$45="")*($E$45="")</formula>
    </cfRule>
  </conditionalFormatting>
  <conditionalFormatting sqref="E45">
    <cfRule type="expression" dxfId="264" priority="15" stopIfTrue="1">
      <formula>($C$45="")*($E$45="")</formula>
    </cfRule>
  </conditionalFormatting>
  <conditionalFormatting sqref="C46">
    <cfRule type="expression" dxfId="263" priority="14" stopIfTrue="1">
      <formula>($C$46="")*($E$46="")</formula>
    </cfRule>
  </conditionalFormatting>
  <conditionalFormatting sqref="E46">
    <cfRule type="expression" dxfId="262" priority="13" stopIfTrue="1">
      <formula>($C$46="")*($E$46="")</formula>
    </cfRule>
  </conditionalFormatting>
  <conditionalFormatting sqref="M26">
    <cfRule type="cellIs" dxfId="261" priority="12" stopIfTrue="1" operator="equal">
      <formula>""</formula>
    </cfRule>
  </conditionalFormatting>
  <conditionalFormatting sqref="R26 W26 AB26 AG26">
    <cfRule type="cellIs" dxfId="260" priority="11" stopIfTrue="1" operator="equal">
      <formula>""</formula>
    </cfRule>
  </conditionalFormatting>
  <conditionalFormatting sqref="M45:Q45">
    <cfRule type="cellIs" dxfId="259" priority="10" stopIfTrue="1" operator="equal">
      <formula>""</formula>
    </cfRule>
  </conditionalFormatting>
  <conditionalFormatting sqref="H45:L45">
    <cfRule type="cellIs" dxfId="258" priority="9" stopIfTrue="1" operator="equal">
      <formula>""</formula>
    </cfRule>
  </conditionalFormatting>
  <conditionalFormatting sqref="W45:AA45">
    <cfRule type="cellIs" dxfId="257" priority="8" stopIfTrue="1" operator="equal">
      <formula>""</formula>
    </cfRule>
  </conditionalFormatting>
  <conditionalFormatting sqref="AG45:AK45">
    <cfRule type="cellIs" dxfId="256" priority="7" stopIfTrue="1" operator="equal">
      <formula>""</formula>
    </cfRule>
  </conditionalFormatting>
  <conditionalFormatting sqref="W46:AA46">
    <cfRule type="cellIs" dxfId="255" priority="6" stopIfTrue="1" operator="equal">
      <formula>""</formula>
    </cfRule>
  </conditionalFormatting>
  <conditionalFormatting sqref="AG46:AK46">
    <cfRule type="cellIs" dxfId="254" priority="5" stopIfTrue="1" operator="equal">
      <formula>""</formula>
    </cfRule>
  </conditionalFormatting>
  <conditionalFormatting sqref="M46:Q46">
    <cfRule type="cellIs" dxfId="253" priority="4" stopIfTrue="1" operator="equal">
      <formula>""</formula>
    </cfRule>
  </conditionalFormatting>
  <conditionalFormatting sqref="E47">
    <cfRule type="cellIs" dxfId="252" priority="3" stopIfTrue="1" operator="equal">
      <formula>""</formula>
    </cfRule>
  </conditionalFormatting>
  <conditionalFormatting sqref="R47">
    <cfRule type="cellIs" dxfId="251" priority="2" stopIfTrue="1" operator="equal">
      <formula>""</formula>
    </cfRule>
  </conditionalFormatting>
  <conditionalFormatting sqref="C48">
    <cfRule type="cellIs" dxfId="250" priority="1" stopIfTrue="1" operator="equal">
      <formula>""</formula>
    </cfRule>
  </conditionalFormatting>
  <dataValidations count="5">
    <dataValidation imeMode="off" allowBlank="1" showInputMessage="1" showErrorMessage="1" sqref="AG45:AK46 M45:Q46 W45:AA46 AB26 J26:K26 H26 M26 O26:P26 T26 Y26 AD26:AE26 AI26:AJ26 AG26 R26 W26 W18:AO18"/>
    <dataValidation imeMode="hiragana" allowBlank="1" showInputMessage="1" showErrorMessage="1" sqref="A39:AO44 C18:G18 E47 R47 C9:G9 C15:G15 C48"/>
    <dataValidation type="list" allowBlank="1" showInputMessage="1" showErrorMessage="1" sqref="C45:C46 E45:E46 H27:AK36">
      <formula1>"○"</formula1>
    </dataValidation>
    <dataValidation type="list" allowBlank="1" showInputMessage="1" showErrorMessage="1" sqref="A8 A13 A22:A24 A16">
      <formula1>"✔"</formula1>
    </dataValidation>
    <dataValidation type="list" showInputMessage="1" showErrorMessage="1" sqref="H45:L45">
      <formula1>"令和,平成,昭和"</formula1>
    </dataValidation>
  </dataValidations>
  <printOptions horizontalCentered="1"/>
  <pageMargins left="0.19685039370078741" right="0.19685039370078741" top="0.19685039370078741" bottom="0.19685039370078741" header="0.19685039370078741" footer="0.11811023622047245"/>
  <pageSetup paperSize="9" scale="49" orientation="portrait" r:id="rId1"/>
  <headerFooter scaleWithDoc="0">
    <oddFooter>&amp;R&amp;9（令和６年４月１日以降に申請する訓練科から適用）</oddFooter>
  </headerFooter>
  <colBreaks count="1" manualBreakCount="1">
    <brk id="44" max="1048575" man="1"/>
  </col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O299"/>
  <sheetViews>
    <sheetView view="pageBreakPreview" topLeftCell="A64" zoomScale="55" zoomScaleNormal="100" zoomScaleSheetLayoutView="55" zoomScalePageLayoutView="70" workbookViewId="0">
      <selection sqref="A1:H1"/>
    </sheetView>
  </sheetViews>
  <sheetFormatPr defaultRowHeight="13.5"/>
  <cols>
    <col min="1" max="1" width="4.25" customWidth="1"/>
    <col min="2" max="2" width="13" customWidth="1"/>
    <col min="3" max="3" width="21" customWidth="1"/>
    <col min="4" max="4" width="13.5" customWidth="1"/>
    <col min="5" max="13" width="6.125" customWidth="1"/>
    <col min="14" max="14" width="6.625" customWidth="1"/>
    <col min="15" max="15" width="51" customWidth="1"/>
  </cols>
  <sheetData>
    <row r="1" spans="1:15" ht="24.75" customHeight="1">
      <c r="A1" s="127"/>
      <c r="B1" s="127"/>
      <c r="C1" s="127"/>
      <c r="D1" s="127"/>
      <c r="E1" s="127"/>
      <c r="F1" s="127"/>
      <c r="G1" s="127"/>
      <c r="H1" s="127"/>
      <c r="I1" s="127"/>
      <c r="J1" s="127"/>
      <c r="K1" s="127"/>
      <c r="L1" s="127"/>
      <c r="M1" s="127"/>
      <c r="N1" s="127"/>
      <c r="O1" s="584" t="s">
        <v>806</v>
      </c>
    </row>
    <row r="2" spans="1:15" ht="42" customHeight="1">
      <c r="A2" s="2459" t="s">
        <v>380</v>
      </c>
      <c r="B2" s="2459"/>
      <c r="C2" s="2459"/>
      <c r="D2" s="2459"/>
      <c r="E2" s="2459"/>
      <c r="F2" s="2459"/>
      <c r="G2" s="2459"/>
      <c r="H2" s="2459"/>
      <c r="I2" s="2459"/>
      <c r="J2" s="2459"/>
      <c r="K2" s="2459"/>
      <c r="L2" s="2459"/>
      <c r="M2" s="2459"/>
      <c r="N2" s="2459"/>
      <c r="O2" s="2459"/>
    </row>
    <row r="3" spans="1:15" ht="32.25" customHeight="1">
      <c r="A3" s="600"/>
      <c r="B3" s="2460" t="s">
        <v>262</v>
      </c>
      <c r="C3" s="2460"/>
      <c r="D3" s="2461" t="str">
        <f>IF(様式1!L11="","",様式1!L11)</f>
        <v/>
      </c>
      <c r="E3" s="2461"/>
      <c r="F3" s="2461"/>
      <c r="G3" s="2461"/>
      <c r="H3" s="2461"/>
      <c r="I3" s="2461"/>
      <c r="J3" s="2461"/>
      <c r="K3" s="2460" t="s">
        <v>318</v>
      </c>
      <c r="L3" s="2460"/>
      <c r="M3" s="2460"/>
      <c r="N3" s="2460"/>
      <c r="O3" s="649" t="str">
        <f>IF(様式1!G36="","",様式1!G36)</f>
        <v/>
      </c>
    </row>
    <row r="4" spans="1:15" ht="15.75" customHeight="1">
      <c r="A4" s="127"/>
      <c r="B4" s="127"/>
      <c r="C4" s="127"/>
      <c r="D4" s="127"/>
      <c r="E4" s="127"/>
      <c r="F4" s="127"/>
      <c r="G4" s="127"/>
      <c r="H4" s="127"/>
      <c r="I4" s="127"/>
      <c r="J4" s="127"/>
      <c r="K4" s="127"/>
      <c r="L4" s="127"/>
      <c r="M4" s="127"/>
      <c r="N4" s="127"/>
      <c r="O4" s="127"/>
    </row>
    <row r="5" spans="1:15" ht="24.75" customHeight="1">
      <c r="A5" s="588" t="s">
        <v>802</v>
      </c>
      <c r="B5" s="2462" t="s">
        <v>381</v>
      </c>
      <c r="C5" s="2463"/>
      <c r="D5" s="2462" t="s">
        <v>792</v>
      </c>
      <c r="E5" s="2464"/>
      <c r="F5" s="2464"/>
      <c r="G5" s="2464"/>
      <c r="H5" s="2464"/>
      <c r="I5" s="2464"/>
      <c r="J5" s="2464"/>
      <c r="K5" s="2464"/>
      <c r="L5" s="2464"/>
      <c r="M5" s="2463"/>
      <c r="N5" s="2462" t="s">
        <v>382</v>
      </c>
      <c r="O5" s="2463"/>
    </row>
    <row r="6" spans="1:15" ht="54.75" customHeight="1">
      <c r="A6" s="2476">
        <v>1</v>
      </c>
      <c r="B6" s="2478"/>
      <c r="C6" s="2479"/>
      <c r="D6" s="2478"/>
      <c r="E6" s="2482"/>
      <c r="F6" s="2482"/>
      <c r="G6" s="2482"/>
      <c r="H6" s="2482"/>
      <c r="I6" s="2482"/>
      <c r="J6" s="2482"/>
      <c r="K6" s="2482"/>
      <c r="L6" s="2482"/>
      <c r="M6" s="2479"/>
      <c r="N6" s="2478"/>
      <c r="O6" s="2479"/>
    </row>
    <row r="7" spans="1:15" ht="26.25" customHeight="1">
      <c r="A7" s="2477"/>
      <c r="B7" s="2480"/>
      <c r="C7" s="2481"/>
      <c r="D7" s="590" t="s">
        <v>803</v>
      </c>
      <c r="E7" s="2483"/>
      <c r="F7" s="2484"/>
      <c r="G7" s="2484"/>
      <c r="H7" s="2484"/>
      <c r="I7" s="2485" t="s">
        <v>793</v>
      </c>
      <c r="J7" s="2486"/>
      <c r="K7" s="2483"/>
      <c r="L7" s="2484"/>
      <c r="M7" s="2487"/>
      <c r="N7" s="2480"/>
      <c r="O7" s="2481"/>
    </row>
    <row r="8" spans="1:15" ht="24.75" customHeight="1">
      <c r="A8" s="2477"/>
      <c r="B8" s="2462" t="s">
        <v>804</v>
      </c>
      <c r="C8" s="2463"/>
      <c r="D8" s="2462" t="s">
        <v>794</v>
      </c>
      <c r="E8" s="2464"/>
      <c r="F8" s="2464"/>
      <c r="G8" s="2464"/>
      <c r="H8" s="2464"/>
      <c r="I8" s="2464"/>
      <c r="J8" s="2464"/>
      <c r="K8" s="2464"/>
      <c r="L8" s="2464"/>
      <c r="M8" s="2463"/>
      <c r="N8" s="2462" t="s">
        <v>288</v>
      </c>
      <c r="O8" s="2463"/>
    </row>
    <row r="9" spans="1:15" ht="34.700000000000003" customHeight="1">
      <c r="A9" s="2477"/>
      <c r="B9" s="589" t="s">
        <v>795</v>
      </c>
      <c r="C9" s="769"/>
      <c r="D9" s="591" t="s">
        <v>385</v>
      </c>
      <c r="E9" s="2465" t="s">
        <v>386</v>
      </c>
      <c r="F9" s="2466"/>
      <c r="G9" s="2466"/>
      <c r="H9" s="2466"/>
      <c r="I9" s="770"/>
      <c r="J9" s="2467" t="s">
        <v>805</v>
      </c>
      <c r="K9" s="2467"/>
      <c r="L9" s="2467"/>
      <c r="M9" s="2468"/>
      <c r="N9" s="2469"/>
      <c r="O9" s="2471" t="s">
        <v>796</v>
      </c>
    </row>
    <row r="10" spans="1:15" ht="34.700000000000003" customHeight="1">
      <c r="A10" s="2477"/>
      <c r="B10" s="589" t="s">
        <v>797</v>
      </c>
      <c r="C10" s="769"/>
      <c r="D10" s="592" t="s">
        <v>229</v>
      </c>
      <c r="E10" s="2473"/>
      <c r="F10" s="2474"/>
      <c r="G10" s="2474"/>
      <c r="H10" s="2474"/>
      <c r="I10" s="601" t="s">
        <v>52</v>
      </c>
      <c r="J10" s="2474"/>
      <c r="K10" s="2474"/>
      <c r="L10" s="2474"/>
      <c r="M10" s="2475"/>
      <c r="N10" s="2470"/>
      <c r="O10" s="2472"/>
    </row>
    <row r="11" spans="1:15" ht="34.700000000000003" customHeight="1">
      <c r="A11" s="2477"/>
      <c r="B11" s="589" t="s">
        <v>798</v>
      </c>
      <c r="C11" s="769"/>
      <c r="D11" s="592" t="s">
        <v>269</v>
      </c>
      <c r="E11" s="771"/>
      <c r="F11" s="601" t="s">
        <v>270</v>
      </c>
      <c r="G11" s="771"/>
      <c r="H11" s="601" t="s">
        <v>243</v>
      </c>
      <c r="I11" s="601" t="s">
        <v>52</v>
      </c>
      <c r="J11" s="771"/>
      <c r="K11" s="601" t="s">
        <v>270</v>
      </c>
      <c r="L11" s="771"/>
      <c r="M11" s="575" t="s">
        <v>243</v>
      </c>
      <c r="N11" s="2469"/>
      <c r="O11" s="2471" t="s">
        <v>799</v>
      </c>
    </row>
    <row r="12" spans="1:15" ht="34.700000000000003" customHeight="1" thickBot="1">
      <c r="A12" s="2477"/>
      <c r="B12" s="2490"/>
      <c r="C12" s="2491"/>
      <c r="D12" s="593" t="s">
        <v>800</v>
      </c>
      <c r="E12" s="2492"/>
      <c r="F12" s="2493"/>
      <c r="G12" s="599" t="s">
        <v>56</v>
      </c>
      <c r="H12" s="599"/>
      <c r="I12" s="599"/>
      <c r="J12" s="599"/>
      <c r="K12" s="599"/>
      <c r="L12" s="599"/>
      <c r="M12" s="63"/>
      <c r="N12" s="2488"/>
      <c r="O12" s="2489"/>
    </row>
    <row r="13" spans="1:15" ht="24.75" customHeight="1">
      <c r="A13" s="2494">
        <v>2</v>
      </c>
      <c r="B13" s="2495" t="s">
        <v>381</v>
      </c>
      <c r="C13" s="2496"/>
      <c r="D13" s="2495" t="s">
        <v>792</v>
      </c>
      <c r="E13" s="2497"/>
      <c r="F13" s="2497"/>
      <c r="G13" s="2497"/>
      <c r="H13" s="2497"/>
      <c r="I13" s="2497"/>
      <c r="J13" s="2497"/>
      <c r="K13" s="2497"/>
      <c r="L13" s="2497"/>
      <c r="M13" s="2496"/>
      <c r="N13" s="2495" t="s">
        <v>382</v>
      </c>
      <c r="O13" s="2496"/>
    </row>
    <row r="14" spans="1:15" ht="54.75" customHeight="1">
      <c r="A14" s="2477"/>
      <c r="B14" s="2478"/>
      <c r="C14" s="2479"/>
      <c r="D14" s="2478"/>
      <c r="E14" s="2482"/>
      <c r="F14" s="2482"/>
      <c r="G14" s="2482"/>
      <c r="H14" s="2482"/>
      <c r="I14" s="2482"/>
      <c r="J14" s="2482"/>
      <c r="K14" s="2482"/>
      <c r="L14" s="2482"/>
      <c r="M14" s="2479"/>
      <c r="N14" s="2478"/>
      <c r="O14" s="2479"/>
    </row>
    <row r="15" spans="1:15" ht="26.25" customHeight="1">
      <c r="A15" s="2477"/>
      <c r="B15" s="2480"/>
      <c r="C15" s="2481"/>
      <c r="D15" s="590" t="s">
        <v>803</v>
      </c>
      <c r="E15" s="2483"/>
      <c r="F15" s="2484"/>
      <c r="G15" s="2484"/>
      <c r="H15" s="2484"/>
      <c r="I15" s="2485" t="s">
        <v>793</v>
      </c>
      <c r="J15" s="2486"/>
      <c r="K15" s="2483"/>
      <c r="L15" s="2484"/>
      <c r="M15" s="2487"/>
      <c r="N15" s="2480"/>
      <c r="O15" s="2481"/>
    </row>
    <row r="16" spans="1:15" ht="24.75" customHeight="1">
      <c r="A16" s="2477"/>
      <c r="B16" s="2462" t="s">
        <v>804</v>
      </c>
      <c r="C16" s="2463"/>
      <c r="D16" s="2462" t="s">
        <v>794</v>
      </c>
      <c r="E16" s="2464"/>
      <c r="F16" s="2464"/>
      <c r="G16" s="2464"/>
      <c r="H16" s="2464"/>
      <c r="I16" s="2464"/>
      <c r="J16" s="2464"/>
      <c r="K16" s="2464"/>
      <c r="L16" s="2464"/>
      <c r="M16" s="2463"/>
      <c r="N16" s="2462" t="s">
        <v>288</v>
      </c>
      <c r="O16" s="2463"/>
    </row>
    <row r="17" spans="1:15" ht="34.700000000000003" customHeight="1">
      <c r="A17" s="2477"/>
      <c r="B17" s="589" t="s">
        <v>795</v>
      </c>
      <c r="C17" s="769"/>
      <c r="D17" s="591" t="s">
        <v>385</v>
      </c>
      <c r="E17" s="2465" t="s">
        <v>386</v>
      </c>
      <c r="F17" s="2466"/>
      <c r="G17" s="2466"/>
      <c r="H17" s="2466"/>
      <c r="I17" s="770"/>
      <c r="J17" s="2467" t="s">
        <v>805</v>
      </c>
      <c r="K17" s="2467"/>
      <c r="L17" s="2467"/>
      <c r="M17" s="2468"/>
      <c r="N17" s="2469"/>
      <c r="O17" s="2471" t="s">
        <v>796</v>
      </c>
    </row>
    <row r="18" spans="1:15" ht="34.700000000000003" customHeight="1">
      <c r="A18" s="2477"/>
      <c r="B18" s="589" t="s">
        <v>797</v>
      </c>
      <c r="C18" s="769"/>
      <c r="D18" s="592" t="s">
        <v>229</v>
      </c>
      <c r="E18" s="2473"/>
      <c r="F18" s="2474"/>
      <c r="G18" s="2474"/>
      <c r="H18" s="2474"/>
      <c r="I18" s="601" t="s">
        <v>52</v>
      </c>
      <c r="J18" s="2474"/>
      <c r="K18" s="2474"/>
      <c r="L18" s="2474"/>
      <c r="M18" s="2498"/>
      <c r="N18" s="2470"/>
      <c r="O18" s="2472"/>
    </row>
    <row r="19" spans="1:15" ht="34.700000000000003" customHeight="1">
      <c r="A19" s="2477"/>
      <c r="B19" s="589" t="s">
        <v>798</v>
      </c>
      <c r="C19" s="769"/>
      <c r="D19" s="592" t="s">
        <v>269</v>
      </c>
      <c r="E19" s="771"/>
      <c r="F19" s="601" t="s">
        <v>270</v>
      </c>
      <c r="G19" s="771"/>
      <c r="H19" s="601" t="s">
        <v>243</v>
      </c>
      <c r="I19" s="601" t="s">
        <v>52</v>
      </c>
      <c r="J19" s="771"/>
      <c r="K19" s="601" t="s">
        <v>270</v>
      </c>
      <c r="L19" s="771"/>
      <c r="M19" s="575" t="s">
        <v>243</v>
      </c>
      <c r="N19" s="2469"/>
      <c r="O19" s="2471" t="s">
        <v>799</v>
      </c>
    </row>
    <row r="20" spans="1:15" ht="34.700000000000003" customHeight="1" thickBot="1">
      <c r="A20" s="2477"/>
      <c r="B20" s="2490"/>
      <c r="C20" s="2491"/>
      <c r="D20" s="593" t="s">
        <v>800</v>
      </c>
      <c r="E20" s="2492"/>
      <c r="F20" s="2493"/>
      <c r="G20" s="599" t="s">
        <v>56</v>
      </c>
      <c r="H20" s="599"/>
      <c r="I20" s="599"/>
      <c r="J20" s="599"/>
      <c r="K20" s="599"/>
      <c r="L20" s="599"/>
      <c r="M20" s="63"/>
      <c r="N20" s="2488"/>
      <c r="O20" s="2489"/>
    </row>
    <row r="21" spans="1:15" ht="24.75" customHeight="1">
      <c r="A21" s="2494">
        <v>3</v>
      </c>
      <c r="B21" s="2495" t="s">
        <v>381</v>
      </c>
      <c r="C21" s="2496"/>
      <c r="D21" s="2495" t="s">
        <v>792</v>
      </c>
      <c r="E21" s="2497"/>
      <c r="F21" s="2497"/>
      <c r="G21" s="2497"/>
      <c r="H21" s="2497"/>
      <c r="I21" s="2497"/>
      <c r="J21" s="2497"/>
      <c r="K21" s="2497"/>
      <c r="L21" s="2497"/>
      <c r="M21" s="2496"/>
      <c r="N21" s="2495" t="s">
        <v>382</v>
      </c>
      <c r="O21" s="2496"/>
    </row>
    <row r="22" spans="1:15" ht="54.75" customHeight="1">
      <c r="A22" s="2477"/>
      <c r="B22" s="2478"/>
      <c r="C22" s="2479"/>
      <c r="D22" s="2478"/>
      <c r="E22" s="2482"/>
      <c r="F22" s="2482"/>
      <c r="G22" s="2482"/>
      <c r="H22" s="2482"/>
      <c r="I22" s="2482"/>
      <c r="J22" s="2482"/>
      <c r="K22" s="2482"/>
      <c r="L22" s="2482"/>
      <c r="M22" s="2479"/>
      <c r="N22" s="2478"/>
      <c r="O22" s="2479"/>
    </row>
    <row r="23" spans="1:15" ht="26.25" customHeight="1">
      <c r="A23" s="2477"/>
      <c r="B23" s="2480"/>
      <c r="C23" s="2481"/>
      <c r="D23" s="590" t="s">
        <v>803</v>
      </c>
      <c r="E23" s="2483"/>
      <c r="F23" s="2484"/>
      <c r="G23" s="2484"/>
      <c r="H23" s="2484"/>
      <c r="I23" s="2485" t="s">
        <v>793</v>
      </c>
      <c r="J23" s="2486"/>
      <c r="K23" s="2483"/>
      <c r="L23" s="2484"/>
      <c r="M23" s="2487"/>
      <c r="N23" s="2480"/>
      <c r="O23" s="2481"/>
    </row>
    <row r="24" spans="1:15" ht="24.75" customHeight="1">
      <c r="A24" s="2477"/>
      <c r="B24" s="2462" t="s">
        <v>804</v>
      </c>
      <c r="C24" s="2463"/>
      <c r="D24" s="2462" t="s">
        <v>794</v>
      </c>
      <c r="E24" s="2464"/>
      <c r="F24" s="2464"/>
      <c r="G24" s="2464"/>
      <c r="H24" s="2464"/>
      <c r="I24" s="2464"/>
      <c r="J24" s="2464"/>
      <c r="K24" s="2464"/>
      <c r="L24" s="2464"/>
      <c r="M24" s="2463"/>
      <c r="N24" s="2462" t="s">
        <v>288</v>
      </c>
      <c r="O24" s="2463"/>
    </row>
    <row r="25" spans="1:15" ht="34.700000000000003" customHeight="1">
      <c r="A25" s="2477"/>
      <c r="B25" s="589" t="s">
        <v>795</v>
      </c>
      <c r="C25" s="769"/>
      <c r="D25" s="591" t="s">
        <v>385</v>
      </c>
      <c r="E25" s="2465" t="s">
        <v>386</v>
      </c>
      <c r="F25" s="2466"/>
      <c r="G25" s="2466"/>
      <c r="H25" s="2466"/>
      <c r="I25" s="770"/>
      <c r="J25" s="2467" t="s">
        <v>805</v>
      </c>
      <c r="K25" s="2467"/>
      <c r="L25" s="2467"/>
      <c r="M25" s="2468"/>
      <c r="N25" s="2469"/>
      <c r="O25" s="2471" t="s">
        <v>796</v>
      </c>
    </row>
    <row r="26" spans="1:15" ht="34.700000000000003" customHeight="1">
      <c r="A26" s="2477"/>
      <c r="B26" s="589" t="s">
        <v>797</v>
      </c>
      <c r="C26" s="769"/>
      <c r="D26" s="592" t="s">
        <v>229</v>
      </c>
      <c r="E26" s="2473"/>
      <c r="F26" s="2474"/>
      <c r="G26" s="2474"/>
      <c r="H26" s="2474"/>
      <c r="I26" s="601" t="s">
        <v>52</v>
      </c>
      <c r="J26" s="2474"/>
      <c r="K26" s="2474"/>
      <c r="L26" s="2474"/>
      <c r="M26" s="2498"/>
      <c r="N26" s="2470"/>
      <c r="O26" s="2472"/>
    </row>
    <row r="27" spans="1:15" ht="34.700000000000003" customHeight="1">
      <c r="A27" s="2477"/>
      <c r="B27" s="589" t="s">
        <v>798</v>
      </c>
      <c r="C27" s="769"/>
      <c r="D27" s="592" t="s">
        <v>269</v>
      </c>
      <c r="E27" s="771"/>
      <c r="F27" s="601" t="s">
        <v>270</v>
      </c>
      <c r="G27" s="771"/>
      <c r="H27" s="601" t="s">
        <v>243</v>
      </c>
      <c r="I27" s="601" t="s">
        <v>52</v>
      </c>
      <c r="J27" s="771"/>
      <c r="K27" s="601" t="s">
        <v>270</v>
      </c>
      <c r="L27" s="771"/>
      <c r="M27" s="575" t="s">
        <v>243</v>
      </c>
      <c r="N27" s="2469"/>
      <c r="O27" s="2471" t="s">
        <v>799</v>
      </c>
    </row>
    <row r="28" spans="1:15" ht="34.700000000000003" customHeight="1" thickBot="1">
      <c r="A28" s="2477"/>
      <c r="B28" s="2490"/>
      <c r="C28" s="2491"/>
      <c r="D28" s="593" t="s">
        <v>800</v>
      </c>
      <c r="E28" s="2492"/>
      <c r="F28" s="2493"/>
      <c r="G28" s="599" t="s">
        <v>56</v>
      </c>
      <c r="H28" s="599"/>
      <c r="I28" s="599"/>
      <c r="J28" s="599"/>
      <c r="K28" s="599"/>
      <c r="L28" s="599"/>
      <c r="M28" s="63"/>
      <c r="N28" s="2488"/>
      <c r="O28" s="2489"/>
    </row>
    <row r="29" spans="1:15" ht="24.75" customHeight="1">
      <c r="A29" s="2494">
        <v>4</v>
      </c>
      <c r="B29" s="2495" t="s">
        <v>381</v>
      </c>
      <c r="C29" s="2496"/>
      <c r="D29" s="2495" t="s">
        <v>792</v>
      </c>
      <c r="E29" s="2497"/>
      <c r="F29" s="2497"/>
      <c r="G29" s="2497"/>
      <c r="H29" s="2497"/>
      <c r="I29" s="2497"/>
      <c r="J29" s="2497"/>
      <c r="K29" s="2497"/>
      <c r="L29" s="2497"/>
      <c r="M29" s="2496"/>
      <c r="N29" s="2495" t="s">
        <v>382</v>
      </c>
      <c r="O29" s="2496"/>
    </row>
    <row r="30" spans="1:15" ht="54.75" customHeight="1">
      <c r="A30" s="2477"/>
      <c r="B30" s="2478"/>
      <c r="C30" s="2479"/>
      <c r="D30" s="2478"/>
      <c r="E30" s="2482"/>
      <c r="F30" s="2482"/>
      <c r="G30" s="2482"/>
      <c r="H30" s="2482"/>
      <c r="I30" s="2482"/>
      <c r="J30" s="2482"/>
      <c r="K30" s="2482"/>
      <c r="L30" s="2482"/>
      <c r="M30" s="2479"/>
      <c r="N30" s="2478"/>
      <c r="O30" s="2479"/>
    </row>
    <row r="31" spans="1:15" ht="26.25" customHeight="1">
      <c r="A31" s="2477"/>
      <c r="B31" s="2480"/>
      <c r="C31" s="2481"/>
      <c r="D31" s="590" t="s">
        <v>803</v>
      </c>
      <c r="E31" s="2483"/>
      <c r="F31" s="2484"/>
      <c r="G31" s="2484"/>
      <c r="H31" s="2484"/>
      <c r="I31" s="2485" t="s">
        <v>793</v>
      </c>
      <c r="J31" s="2486"/>
      <c r="K31" s="2483"/>
      <c r="L31" s="2484"/>
      <c r="M31" s="2487"/>
      <c r="N31" s="2480"/>
      <c r="O31" s="2481"/>
    </row>
    <row r="32" spans="1:15" ht="24.75" customHeight="1">
      <c r="A32" s="2477"/>
      <c r="B32" s="2462" t="s">
        <v>804</v>
      </c>
      <c r="C32" s="2463"/>
      <c r="D32" s="2462" t="s">
        <v>794</v>
      </c>
      <c r="E32" s="2464"/>
      <c r="F32" s="2464"/>
      <c r="G32" s="2464"/>
      <c r="H32" s="2464"/>
      <c r="I32" s="2464"/>
      <c r="J32" s="2464"/>
      <c r="K32" s="2464"/>
      <c r="L32" s="2464"/>
      <c r="M32" s="2463"/>
      <c r="N32" s="2462" t="s">
        <v>288</v>
      </c>
      <c r="O32" s="2463"/>
    </row>
    <row r="33" spans="1:15" ht="34.700000000000003" customHeight="1">
      <c r="A33" s="2477"/>
      <c r="B33" s="589" t="s">
        <v>795</v>
      </c>
      <c r="C33" s="769"/>
      <c r="D33" s="591" t="s">
        <v>385</v>
      </c>
      <c r="E33" s="2465" t="s">
        <v>386</v>
      </c>
      <c r="F33" s="2466"/>
      <c r="G33" s="2466"/>
      <c r="H33" s="2466"/>
      <c r="I33" s="770"/>
      <c r="J33" s="2467" t="s">
        <v>805</v>
      </c>
      <c r="K33" s="2467"/>
      <c r="L33" s="2467"/>
      <c r="M33" s="2468"/>
      <c r="N33" s="2469"/>
      <c r="O33" s="2471" t="s">
        <v>796</v>
      </c>
    </row>
    <row r="34" spans="1:15" ht="34.700000000000003" customHeight="1">
      <c r="A34" s="2477"/>
      <c r="B34" s="589" t="s">
        <v>797</v>
      </c>
      <c r="C34" s="769"/>
      <c r="D34" s="592" t="s">
        <v>229</v>
      </c>
      <c r="E34" s="2473"/>
      <c r="F34" s="2474"/>
      <c r="G34" s="2474"/>
      <c r="H34" s="2474"/>
      <c r="I34" s="601" t="s">
        <v>52</v>
      </c>
      <c r="J34" s="2474"/>
      <c r="K34" s="2474"/>
      <c r="L34" s="2474"/>
      <c r="M34" s="2498"/>
      <c r="N34" s="2470"/>
      <c r="O34" s="2472"/>
    </row>
    <row r="35" spans="1:15" ht="34.700000000000003" customHeight="1">
      <c r="A35" s="2477"/>
      <c r="B35" s="589" t="s">
        <v>798</v>
      </c>
      <c r="C35" s="769"/>
      <c r="D35" s="592" t="s">
        <v>269</v>
      </c>
      <c r="E35" s="771"/>
      <c r="F35" s="601" t="s">
        <v>270</v>
      </c>
      <c r="G35" s="771"/>
      <c r="H35" s="601" t="s">
        <v>243</v>
      </c>
      <c r="I35" s="601" t="s">
        <v>52</v>
      </c>
      <c r="J35" s="771"/>
      <c r="K35" s="601" t="s">
        <v>270</v>
      </c>
      <c r="L35" s="771"/>
      <c r="M35" s="575" t="s">
        <v>243</v>
      </c>
      <c r="N35" s="2469"/>
      <c r="O35" s="2471" t="s">
        <v>799</v>
      </c>
    </row>
    <row r="36" spans="1:15" ht="34.700000000000003" customHeight="1" thickBot="1">
      <c r="A36" s="2477"/>
      <c r="B36" s="2490"/>
      <c r="C36" s="2491"/>
      <c r="D36" s="593" t="s">
        <v>800</v>
      </c>
      <c r="E36" s="2492"/>
      <c r="F36" s="2493"/>
      <c r="G36" s="599" t="s">
        <v>56</v>
      </c>
      <c r="H36" s="599"/>
      <c r="I36" s="599"/>
      <c r="J36" s="599"/>
      <c r="K36" s="599"/>
      <c r="L36" s="599"/>
      <c r="M36" s="63"/>
      <c r="N36" s="2488"/>
      <c r="O36" s="2489"/>
    </row>
    <row r="37" spans="1:15" ht="24.75" customHeight="1">
      <c r="A37" s="2494">
        <v>5</v>
      </c>
      <c r="B37" s="2495" t="s">
        <v>381</v>
      </c>
      <c r="C37" s="2496"/>
      <c r="D37" s="2495" t="s">
        <v>792</v>
      </c>
      <c r="E37" s="2497"/>
      <c r="F37" s="2497"/>
      <c r="G37" s="2497"/>
      <c r="H37" s="2497"/>
      <c r="I37" s="2497"/>
      <c r="J37" s="2497"/>
      <c r="K37" s="2497"/>
      <c r="L37" s="2497"/>
      <c r="M37" s="2496"/>
      <c r="N37" s="2495" t="s">
        <v>382</v>
      </c>
      <c r="O37" s="2496"/>
    </row>
    <row r="38" spans="1:15" ht="54.75" customHeight="1">
      <c r="A38" s="2477"/>
      <c r="B38" s="2478"/>
      <c r="C38" s="2479"/>
      <c r="D38" s="2478"/>
      <c r="E38" s="2482"/>
      <c r="F38" s="2482"/>
      <c r="G38" s="2482"/>
      <c r="H38" s="2482"/>
      <c r="I38" s="2482"/>
      <c r="J38" s="2482"/>
      <c r="K38" s="2482"/>
      <c r="L38" s="2482"/>
      <c r="M38" s="2479"/>
      <c r="N38" s="2478"/>
      <c r="O38" s="2479"/>
    </row>
    <row r="39" spans="1:15" ht="26.25" customHeight="1">
      <c r="A39" s="2477"/>
      <c r="B39" s="2480"/>
      <c r="C39" s="2481"/>
      <c r="D39" s="602" t="s">
        <v>803</v>
      </c>
      <c r="E39" s="2483"/>
      <c r="F39" s="2484"/>
      <c r="G39" s="2484"/>
      <c r="H39" s="2484"/>
      <c r="I39" s="2500" t="s">
        <v>793</v>
      </c>
      <c r="J39" s="2501"/>
      <c r="K39" s="2483"/>
      <c r="L39" s="2484"/>
      <c r="M39" s="2487"/>
      <c r="N39" s="2480"/>
      <c r="O39" s="2481"/>
    </row>
    <row r="40" spans="1:15" ht="24.75" customHeight="1">
      <c r="A40" s="2477"/>
      <c r="B40" s="2462" t="s">
        <v>804</v>
      </c>
      <c r="C40" s="2463"/>
      <c r="D40" s="2462" t="s">
        <v>794</v>
      </c>
      <c r="E40" s="2464"/>
      <c r="F40" s="2464"/>
      <c r="G40" s="2464"/>
      <c r="H40" s="2464"/>
      <c r="I40" s="2464"/>
      <c r="J40" s="2464"/>
      <c r="K40" s="2464"/>
      <c r="L40" s="2464"/>
      <c r="M40" s="2463"/>
      <c r="N40" s="2462" t="s">
        <v>288</v>
      </c>
      <c r="O40" s="2463"/>
    </row>
    <row r="41" spans="1:15" ht="34.700000000000003" customHeight="1">
      <c r="A41" s="2477"/>
      <c r="B41" s="589" t="s">
        <v>795</v>
      </c>
      <c r="C41" s="769"/>
      <c r="D41" s="591" t="s">
        <v>385</v>
      </c>
      <c r="E41" s="2465" t="s">
        <v>386</v>
      </c>
      <c r="F41" s="2466"/>
      <c r="G41" s="2466"/>
      <c r="H41" s="2466"/>
      <c r="I41" s="770"/>
      <c r="J41" s="2467" t="s">
        <v>805</v>
      </c>
      <c r="K41" s="2467"/>
      <c r="L41" s="2467"/>
      <c r="M41" s="2468"/>
      <c r="N41" s="2469"/>
      <c r="O41" s="2471" t="s">
        <v>796</v>
      </c>
    </row>
    <row r="42" spans="1:15" ht="34.700000000000003" customHeight="1">
      <c r="A42" s="2477"/>
      <c r="B42" s="589" t="s">
        <v>797</v>
      </c>
      <c r="C42" s="769"/>
      <c r="D42" s="592" t="s">
        <v>229</v>
      </c>
      <c r="E42" s="2473"/>
      <c r="F42" s="2474"/>
      <c r="G42" s="2474"/>
      <c r="H42" s="2474"/>
      <c r="I42" s="625" t="s">
        <v>52</v>
      </c>
      <c r="J42" s="2474"/>
      <c r="K42" s="2474"/>
      <c r="L42" s="2474"/>
      <c r="M42" s="2498"/>
      <c r="N42" s="2470"/>
      <c r="O42" s="2472"/>
    </row>
    <row r="43" spans="1:15" ht="34.700000000000003" customHeight="1">
      <c r="A43" s="2477"/>
      <c r="B43" s="589" t="s">
        <v>798</v>
      </c>
      <c r="C43" s="769"/>
      <c r="D43" s="592" t="s">
        <v>269</v>
      </c>
      <c r="E43" s="771"/>
      <c r="F43" s="625" t="s">
        <v>270</v>
      </c>
      <c r="G43" s="771"/>
      <c r="H43" s="625" t="s">
        <v>243</v>
      </c>
      <c r="I43" s="625" t="s">
        <v>52</v>
      </c>
      <c r="J43" s="771"/>
      <c r="K43" s="625" t="s">
        <v>270</v>
      </c>
      <c r="L43" s="771"/>
      <c r="M43" s="575" t="s">
        <v>243</v>
      </c>
      <c r="N43" s="2469"/>
      <c r="O43" s="2471" t="s">
        <v>799</v>
      </c>
    </row>
    <row r="44" spans="1:15" ht="34.700000000000003" customHeight="1" thickBot="1">
      <c r="A44" s="2499"/>
      <c r="B44" s="2504"/>
      <c r="C44" s="2505"/>
      <c r="D44" s="626" t="s">
        <v>800</v>
      </c>
      <c r="E44" s="2506"/>
      <c r="F44" s="2507"/>
      <c r="G44" s="627" t="s">
        <v>56</v>
      </c>
      <c r="H44" s="627"/>
      <c r="I44" s="627"/>
      <c r="J44" s="627"/>
      <c r="K44" s="627"/>
      <c r="L44" s="627"/>
      <c r="M44" s="628"/>
      <c r="N44" s="2502"/>
      <c r="O44" s="2503"/>
    </row>
    <row r="45" spans="1:15">
      <c r="A45" s="127" t="s">
        <v>383</v>
      </c>
      <c r="B45" s="127"/>
      <c r="C45" s="136"/>
      <c r="D45" s="136"/>
      <c r="E45" s="136"/>
      <c r="F45" s="136"/>
      <c r="G45" s="136"/>
      <c r="H45" s="136"/>
      <c r="I45" s="136"/>
      <c r="J45" s="136"/>
      <c r="K45" s="136"/>
      <c r="L45" s="136"/>
      <c r="M45" s="136"/>
      <c r="N45" s="136"/>
      <c r="O45" s="136"/>
    </row>
    <row r="46" spans="1:15">
      <c r="A46" s="127"/>
      <c r="B46" s="127"/>
      <c r="C46" s="136"/>
      <c r="D46" s="136"/>
      <c r="E46" s="136"/>
      <c r="F46" s="136"/>
      <c r="G46" s="136"/>
      <c r="H46" s="136"/>
      <c r="I46" s="136"/>
      <c r="J46" s="136"/>
      <c r="K46" s="136"/>
      <c r="L46" s="136"/>
      <c r="M46" s="136"/>
      <c r="N46" s="136"/>
      <c r="O46" s="136"/>
    </row>
    <row r="47" spans="1:15" ht="39.75" customHeight="1">
      <c r="A47" s="604"/>
      <c r="B47" s="604"/>
      <c r="C47" s="604"/>
      <c r="D47" s="604"/>
      <c r="E47" s="604"/>
      <c r="F47" s="604"/>
      <c r="G47" s="604"/>
      <c r="H47" s="604"/>
      <c r="I47" s="604"/>
      <c r="J47" s="604"/>
      <c r="K47" s="604"/>
      <c r="L47" s="604"/>
      <c r="M47" s="604"/>
      <c r="N47" s="604"/>
      <c r="O47" s="604"/>
    </row>
    <row r="48" spans="1:15" ht="39.75" customHeight="1">
      <c r="A48" s="604"/>
      <c r="B48" s="604"/>
      <c r="C48" s="604"/>
      <c r="D48" s="604"/>
      <c r="E48" s="604"/>
      <c r="F48" s="604"/>
      <c r="G48" s="604"/>
      <c r="H48" s="604"/>
      <c r="I48" s="604"/>
      <c r="J48" s="604"/>
      <c r="K48" s="604"/>
      <c r="L48" s="604"/>
      <c r="M48" s="604"/>
      <c r="N48" s="604"/>
      <c r="O48" s="604"/>
    </row>
    <row r="49" spans="1:15" ht="39.75" customHeight="1">
      <c r="A49" s="604"/>
      <c r="B49" s="604"/>
      <c r="C49" s="604"/>
      <c r="D49" s="604"/>
      <c r="E49" s="604"/>
      <c r="F49" s="604"/>
      <c r="G49" s="604"/>
      <c r="H49" s="604"/>
      <c r="I49" s="604"/>
      <c r="J49" s="604"/>
      <c r="K49" s="604"/>
      <c r="L49" s="604"/>
      <c r="M49" s="604"/>
      <c r="N49" s="604"/>
      <c r="O49" s="604"/>
    </row>
    <row r="50" spans="1:15" ht="39.75" customHeight="1">
      <c r="A50" s="604"/>
      <c r="B50" s="604"/>
      <c r="C50" s="604"/>
      <c r="D50" s="604"/>
      <c r="E50" s="604"/>
      <c r="F50" s="604"/>
      <c r="G50" s="604"/>
      <c r="H50" s="604"/>
      <c r="I50" s="604"/>
      <c r="J50" s="604"/>
      <c r="K50" s="604"/>
      <c r="L50" s="604"/>
      <c r="M50" s="604"/>
      <c r="N50" s="604"/>
      <c r="O50" s="604"/>
    </row>
    <row r="51" spans="1:15" ht="39.75" customHeight="1">
      <c r="A51" s="604"/>
      <c r="B51" s="604"/>
      <c r="C51" s="604"/>
      <c r="D51" s="604"/>
      <c r="E51" s="604"/>
      <c r="F51" s="604"/>
      <c r="G51" s="604"/>
      <c r="H51" s="604"/>
      <c r="I51" s="604"/>
      <c r="J51" s="604"/>
      <c r="K51" s="604"/>
      <c r="L51" s="604"/>
      <c r="M51" s="604"/>
      <c r="N51" s="604"/>
      <c r="O51" s="604"/>
    </row>
    <row r="52" spans="1:15" ht="39.75" customHeight="1">
      <c r="A52" s="604"/>
      <c r="B52" s="604"/>
      <c r="C52" s="604"/>
      <c r="D52" s="604"/>
      <c r="E52" s="604"/>
      <c r="F52" s="604"/>
      <c r="G52" s="604"/>
      <c r="H52" s="604"/>
      <c r="I52" s="604"/>
      <c r="J52" s="604"/>
      <c r="K52" s="604"/>
      <c r="L52" s="604"/>
      <c r="M52" s="604"/>
      <c r="N52" s="604"/>
      <c r="O52" s="604"/>
    </row>
    <row r="53" spans="1:15" ht="39.75" customHeight="1">
      <c r="A53" s="604"/>
      <c r="B53" s="604"/>
      <c r="C53" s="604"/>
      <c r="D53" s="604"/>
      <c r="E53" s="604"/>
      <c r="F53" s="604"/>
      <c r="G53" s="604"/>
      <c r="H53" s="604"/>
      <c r="I53" s="604"/>
      <c r="J53" s="604"/>
      <c r="K53" s="604"/>
      <c r="L53" s="604"/>
      <c r="M53" s="604"/>
      <c r="N53" s="604"/>
      <c r="O53" s="604"/>
    </row>
    <row r="54" spans="1:15" ht="39.75" customHeight="1">
      <c r="A54" s="604"/>
      <c r="B54" s="604"/>
      <c r="C54" s="604"/>
      <c r="D54" s="604"/>
      <c r="E54" s="604"/>
      <c r="F54" s="604"/>
      <c r="G54" s="604"/>
      <c r="H54" s="604"/>
      <c r="I54" s="604"/>
      <c r="J54" s="604"/>
      <c r="K54" s="604"/>
      <c r="L54" s="604"/>
      <c r="M54" s="604"/>
      <c r="N54" s="604"/>
      <c r="O54" s="604"/>
    </row>
    <row r="55" spans="1:15" ht="39.75" customHeight="1">
      <c r="A55" s="604"/>
      <c r="B55" s="604"/>
      <c r="C55" s="604"/>
      <c r="D55" s="604"/>
      <c r="E55" s="604"/>
      <c r="F55" s="604"/>
      <c r="G55" s="604"/>
      <c r="H55" s="604"/>
      <c r="I55" s="604"/>
      <c r="J55" s="604"/>
      <c r="K55" s="604"/>
      <c r="L55" s="604"/>
      <c r="M55" s="604"/>
      <c r="N55" s="604"/>
      <c r="O55" s="604"/>
    </row>
    <row r="56" spans="1:15" ht="39.75" customHeight="1">
      <c r="A56" s="604"/>
      <c r="B56" s="604"/>
      <c r="C56" s="604"/>
      <c r="D56" s="604"/>
      <c r="E56" s="604"/>
      <c r="F56" s="604"/>
      <c r="G56" s="604"/>
      <c r="H56" s="604"/>
      <c r="I56" s="604"/>
      <c r="J56" s="604"/>
      <c r="K56" s="604"/>
      <c r="L56" s="604"/>
      <c r="M56" s="604"/>
      <c r="N56" s="604"/>
      <c r="O56" s="604"/>
    </row>
    <row r="57" spans="1:15" ht="39.75" customHeight="1">
      <c r="A57" s="604"/>
      <c r="B57" s="604"/>
      <c r="C57" s="604"/>
      <c r="D57" s="604"/>
      <c r="E57" s="604"/>
      <c r="F57" s="604"/>
      <c r="G57" s="604"/>
      <c r="H57" s="604"/>
      <c r="I57" s="604"/>
      <c r="J57" s="604"/>
      <c r="K57" s="604"/>
      <c r="L57" s="604"/>
      <c r="M57" s="604"/>
      <c r="N57" s="604"/>
      <c r="O57" s="604"/>
    </row>
    <row r="58" spans="1:15" ht="39.75" customHeight="1">
      <c r="A58" s="604"/>
      <c r="B58" s="604"/>
      <c r="C58" s="604"/>
      <c r="D58" s="604"/>
      <c r="E58" s="604"/>
      <c r="F58" s="604"/>
      <c r="G58" s="604"/>
      <c r="H58" s="604"/>
      <c r="I58" s="604"/>
      <c r="J58" s="604"/>
      <c r="K58" s="604"/>
      <c r="L58" s="604"/>
      <c r="M58" s="604"/>
      <c r="N58" s="604"/>
      <c r="O58" s="604"/>
    </row>
    <row r="59" spans="1:15" ht="39.75" customHeight="1">
      <c r="A59" s="604"/>
      <c r="B59" s="604"/>
      <c r="C59" s="604"/>
      <c r="D59" s="604"/>
      <c r="E59" s="604"/>
      <c r="F59" s="604"/>
      <c r="G59" s="604"/>
      <c r="H59" s="604"/>
      <c r="I59" s="604"/>
      <c r="J59" s="604"/>
      <c r="K59" s="604"/>
      <c r="L59" s="604"/>
      <c r="M59" s="604"/>
      <c r="N59" s="604"/>
      <c r="O59" s="604"/>
    </row>
    <row r="60" spans="1:15" ht="39.75" customHeight="1">
      <c r="A60" s="604"/>
      <c r="B60" s="604"/>
      <c r="C60" s="604"/>
      <c r="D60" s="604"/>
      <c r="E60" s="604"/>
      <c r="F60" s="604"/>
      <c r="G60" s="604"/>
      <c r="H60" s="604"/>
      <c r="I60" s="604"/>
      <c r="J60" s="604"/>
      <c r="K60" s="604"/>
      <c r="L60" s="604"/>
      <c r="M60" s="604"/>
      <c r="N60" s="604"/>
      <c r="O60" s="604"/>
    </row>
    <row r="61" spans="1:15" ht="39.75" customHeight="1">
      <c r="A61" s="604"/>
      <c r="B61" s="604"/>
      <c r="C61" s="604"/>
      <c r="D61" s="604"/>
      <c r="E61" s="604"/>
      <c r="F61" s="604"/>
      <c r="G61" s="604"/>
      <c r="H61" s="604"/>
      <c r="I61" s="604"/>
      <c r="J61" s="604"/>
      <c r="K61" s="604"/>
      <c r="L61" s="604"/>
      <c r="M61" s="604"/>
      <c r="N61" s="604"/>
      <c r="O61" s="604"/>
    </row>
    <row r="62" spans="1:15" ht="39.75" customHeight="1">
      <c r="A62" s="604"/>
      <c r="B62" s="604"/>
      <c r="C62" s="604"/>
      <c r="D62" s="604"/>
      <c r="E62" s="604"/>
      <c r="F62" s="604"/>
      <c r="G62" s="604"/>
      <c r="H62" s="604"/>
      <c r="I62" s="604"/>
      <c r="J62" s="604"/>
      <c r="K62" s="604"/>
      <c r="L62" s="604"/>
      <c r="M62" s="604"/>
      <c r="N62" s="604"/>
      <c r="O62" s="604"/>
    </row>
    <row r="63" spans="1:15" ht="39.75" customHeight="1">
      <c r="A63" s="604"/>
      <c r="B63" s="604"/>
      <c r="C63" s="604"/>
      <c r="D63" s="604"/>
      <c r="E63" s="604"/>
      <c r="F63" s="604"/>
      <c r="G63" s="604"/>
      <c r="H63" s="604"/>
      <c r="I63" s="604"/>
      <c r="J63" s="604"/>
      <c r="K63" s="604"/>
      <c r="L63" s="604"/>
      <c r="M63" s="604"/>
      <c r="N63" s="604"/>
      <c r="O63" s="604"/>
    </row>
    <row r="64" spans="1:15" ht="39.75" customHeight="1">
      <c r="A64" s="604"/>
      <c r="B64" s="604"/>
      <c r="C64" s="604"/>
      <c r="D64" s="604"/>
      <c r="E64" s="604"/>
      <c r="F64" s="604"/>
      <c r="G64" s="604"/>
      <c r="H64" s="604"/>
      <c r="I64" s="604"/>
      <c r="J64" s="604"/>
      <c r="K64" s="604"/>
      <c r="L64" s="604"/>
      <c r="M64" s="604"/>
      <c r="N64" s="604"/>
      <c r="O64" s="604"/>
    </row>
    <row r="65" spans="1:15" ht="39.75" customHeight="1">
      <c r="A65" s="604"/>
      <c r="B65" s="604"/>
      <c r="C65" s="604"/>
      <c r="D65" s="604"/>
      <c r="E65" s="604"/>
      <c r="F65" s="604"/>
      <c r="G65" s="604"/>
      <c r="H65" s="604"/>
      <c r="I65" s="604"/>
      <c r="J65" s="604"/>
      <c r="K65" s="604"/>
      <c r="L65" s="604"/>
      <c r="M65" s="604"/>
      <c r="N65" s="604"/>
      <c r="O65" s="604"/>
    </row>
    <row r="66" spans="1:15" ht="39.75" customHeight="1">
      <c r="A66" s="604"/>
      <c r="B66" s="604"/>
      <c r="C66" s="604"/>
      <c r="D66" s="604"/>
      <c r="E66" s="604"/>
      <c r="F66" s="604"/>
      <c r="G66" s="604"/>
      <c r="H66" s="604"/>
      <c r="I66" s="604"/>
      <c r="J66" s="604"/>
      <c r="K66" s="604"/>
      <c r="L66" s="604"/>
      <c r="M66" s="604"/>
      <c r="N66" s="604"/>
      <c r="O66" s="604"/>
    </row>
    <row r="67" spans="1:15" ht="39.75" customHeight="1">
      <c r="A67" s="604"/>
      <c r="B67" s="604"/>
      <c r="C67" s="604"/>
      <c r="D67" s="604"/>
      <c r="E67" s="604"/>
      <c r="F67" s="604"/>
      <c r="G67" s="604"/>
      <c r="H67" s="604"/>
      <c r="I67" s="604"/>
      <c r="J67" s="604"/>
      <c r="K67" s="604"/>
      <c r="L67" s="604"/>
      <c r="M67" s="604"/>
      <c r="N67" s="604"/>
      <c r="O67" s="604"/>
    </row>
    <row r="68" spans="1:15" ht="39.75" customHeight="1">
      <c r="A68" s="604"/>
      <c r="B68" s="604"/>
      <c r="C68" s="604"/>
      <c r="D68" s="604"/>
      <c r="E68" s="604"/>
      <c r="F68" s="604"/>
      <c r="G68" s="604"/>
      <c r="H68" s="604"/>
      <c r="I68" s="604"/>
      <c r="J68" s="604"/>
      <c r="K68" s="604"/>
      <c r="L68" s="604"/>
      <c r="M68" s="604"/>
      <c r="N68" s="604"/>
      <c r="O68" s="604"/>
    </row>
    <row r="69" spans="1:15" ht="39.75" customHeight="1">
      <c r="A69" s="604"/>
      <c r="B69" s="604"/>
      <c r="C69" s="604"/>
      <c r="D69" s="604"/>
      <c r="E69" s="604"/>
      <c r="F69" s="604"/>
      <c r="G69" s="604"/>
      <c r="H69" s="604"/>
      <c r="I69" s="604"/>
      <c r="J69" s="604"/>
      <c r="K69" s="604"/>
      <c r="L69" s="604"/>
      <c r="M69" s="604"/>
      <c r="N69" s="604"/>
      <c r="O69" s="604"/>
    </row>
    <row r="70" spans="1:15" ht="39.75" customHeight="1">
      <c r="A70" s="604"/>
      <c r="B70" s="604"/>
      <c r="C70" s="604"/>
      <c r="D70" s="604"/>
      <c r="E70" s="604"/>
      <c r="F70" s="604"/>
      <c r="G70" s="604"/>
      <c r="H70" s="604"/>
      <c r="I70" s="604"/>
      <c r="J70" s="604"/>
      <c r="K70" s="604"/>
      <c r="L70" s="604"/>
      <c r="M70" s="604"/>
      <c r="N70" s="604"/>
      <c r="O70" s="604"/>
    </row>
    <row r="71" spans="1:15" ht="39.75" customHeight="1">
      <c r="A71" s="604"/>
      <c r="B71" s="604"/>
      <c r="C71" s="604"/>
      <c r="D71" s="604"/>
      <c r="E71" s="604"/>
      <c r="F71" s="604"/>
      <c r="G71" s="604"/>
      <c r="H71" s="604"/>
      <c r="I71" s="604"/>
      <c r="J71" s="604"/>
      <c r="K71" s="604"/>
      <c r="L71" s="604"/>
      <c r="M71" s="604"/>
      <c r="N71" s="604"/>
      <c r="O71" s="604"/>
    </row>
    <row r="72" spans="1:15" ht="39.75" customHeight="1">
      <c r="A72" s="604"/>
      <c r="B72" s="604"/>
      <c r="C72" s="604"/>
      <c r="D72" s="604"/>
      <c r="E72" s="604"/>
      <c r="F72" s="604"/>
      <c r="G72" s="604"/>
      <c r="H72" s="604"/>
      <c r="I72" s="604"/>
      <c r="J72" s="604"/>
      <c r="K72" s="604"/>
      <c r="L72" s="604"/>
      <c r="M72" s="604"/>
      <c r="N72" s="604"/>
      <c r="O72" s="604"/>
    </row>
    <row r="73" spans="1:15" ht="39.75" customHeight="1">
      <c r="A73" s="604"/>
      <c r="B73" s="604"/>
      <c r="C73" s="604"/>
      <c r="D73" s="604"/>
      <c r="E73" s="604"/>
      <c r="F73" s="604"/>
      <c r="G73" s="604"/>
      <c r="H73" s="604"/>
      <c r="I73" s="604"/>
      <c r="J73" s="604"/>
      <c r="K73" s="604"/>
      <c r="L73" s="604"/>
      <c r="M73" s="604"/>
      <c r="N73" s="604"/>
      <c r="O73" s="604"/>
    </row>
    <row r="74" spans="1:15" ht="39.75" customHeight="1">
      <c r="A74" s="604"/>
      <c r="B74" s="604"/>
      <c r="C74" s="604"/>
      <c r="D74" s="604"/>
      <c r="E74" s="604"/>
      <c r="F74" s="604"/>
      <c r="G74" s="604"/>
      <c r="H74" s="604"/>
      <c r="I74" s="604"/>
      <c r="J74" s="604"/>
      <c r="K74" s="604"/>
      <c r="L74" s="604"/>
      <c r="M74" s="604"/>
      <c r="N74" s="604"/>
      <c r="O74" s="604"/>
    </row>
    <row r="75" spans="1:15" ht="39.75" customHeight="1">
      <c r="A75" s="604"/>
      <c r="B75" s="604"/>
      <c r="C75" s="604"/>
      <c r="D75" s="604"/>
      <c r="E75" s="604"/>
      <c r="F75" s="604"/>
      <c r="G75" s="604"/>
      <c r="H75" s="604"/>
      <c r="I75" s="604"/>
      <c r="J75" s="604"/>
      <c r="K75" s="604"/>
      <c r="L75" s="604"/>
      <c r="M75" s="604"/>
      <c r="N75" s="604"/>
      <c r="O75" s="604"/>
    </row>
    <row r="76" spans="1:15" ht="39.75" customHeight="1">
      <c r="A76" s="604"/>
      <c r="B76" s="604"/>
      <c r="C76" s="604"/>
      <c r="D76" s="604"/>
      <c r="E76" s="604"/>
      <c r="F76" s="604"/>
      <c r="G76" s="604"/>
      <c r="H76" s="604"/>
      <c r="I76" s="604"/>
      <c r="J76" s="604"/>
      <c r="K76" s="604"/>
      <c r="L76" s="604"/>
      <c r="M76" s="604"/>
      <c r="N76" s="604"/>
      <c r="O76" s="604"/>
    </row>
    <row r="77" spans="1:15" ht="39.75" customHeight="1">
      <c r="A77" s="604"/>
      <c r="B77" s="604"/>
      <c r="C77" s="604"/>
      <c r="D77" s="604"/>
      <c r="E77" s="604"/>
      <c r="F77" s="604"/>
      <c r="G77" s="604"/>
      <c r="H77" s="604"/>
      <c r="I77" s="604"/>
      <c r="J77" s="604"/>
      <c r="K77" s="604"/>
      <c r="L77" s="604"/>
      <c r="M77" s="604"/>
      <c r="N77" s="604"/>
      <c r="O77" s="604"/>
    </row>
    <row r="78" spans="1:15" ht="39.75" customHeight="1">
      <c r="A78" s="604"/>
      <c r="B78" s="604"/>
      <c r="C78" s="604"/>
      <c r="D78" s="604"/>
      <c r="E78" s="604"/>
      <c r="F78" s="604"/>
      <c r="G78" s="604"/>
      <c r="H78" s="604"/>
      <c r="I78" s="604"/>
      <c r="J78" s="604"/>
      <c r="K78" s="604"/>
      <c r="L78" s="604"/>
      <c r="M78" s="604"/>
      <c r="N78" s="604"/>
      <c r="O78" s="604"/>
    </row>
    <row r="79" spans="1:15" ht="39.75" customHeight="1">
      <c r="A79" s="604"/>
      <c r="B79" s="604"/>
      <c r="C79" s="604"/>
      <c r="D79" s="604"/>
      <c r="E79" s="604"/>
      <c r="F79" s="604"/>
      <c r="G79" s="604"/>
      <c r="H79" s="604"/>
      <c r="I79" s="604"/>
      <c r="J79" s="604"/>
      <c r="K79" s="604"/>
      <c r="L79" s="604"/>
      <c r="M79" s="604"/>
      <c r="N79" s="604"/>
      <c r="O79" s="604"/>
    </row>
    <row r="80" spans="1:15" ht="39.75" customHeight="1">
      <c r="A80" s="604"/>
      <c r="B80" s="604"/>
      <c r="C80" s="604"/>
      <c r="D80" s="604"/>
      <c r="E80" s="604"/>
      <c r="F80" s="604"/>
      <c r="G80" s="604"/>
      <c r="H80" s="604"/>
      <c r="I80" s="604"/>
      <c r="J80" s="604"/>
      <c r="K80" s="604"/>
      <c r="L80" s="604"/>
      <c r="M80" s="604"/>
      <c r="N80" s="604"/>
      <c r="O80" s="604"/>
    </row>
    <row r="81" spans="1:15" ht="39.75" customHeight="1">
      <c r="A81" s="604"/>
      <c r="B81" s="604"/>
      <c r="C81" s="604"/>
      <c r="D81" s="604"/>
      <c r="E81" s="604"/>
      <c r="F81" s="604"/>
      <c r="G81" s="604"/>
      <c r="H81" s="604"/>
      <c r="I81" s="604"/>
      <c r="J81" s="604"/>
      <c r="K81" s="604"/>
      <c r="L81" s="604"/>
      <c r="M81" s="604"/>
      <c r="N81" s="604"/>
      <c r="O81" s="604"/>
    </row>
    <row r="82" spans="1:15" ht="39.75" customHeight="1">
      <c r="A82" s="604"/>
      <c r="B82" s="604"/>
      <c r="C82" s="604"/>
      <c r="D82" s="604"/>
      <c r="E82" s="604"/>
      <c r="F82" s="604"/>
      <c r="G82" s="604"/>
      <c r="H82" s="604"/>
      <c r="I82" s="604"/>
      <c r="J82" s="604"/>
      <c r="K82" s="604"/>
      <c r="L82" s="604"/>
      <c r="M82" s="604"/>
      <c r="N82" s="604"/>
      <c r="O82" s="604"/>
    </row>
    <row r="83" spans="1:15" ht="39.75" customHeight="1">
      <c r="A83" s="604"/>
      <c r="B83" s="604"/>
      <c r="C83" s="604"/>
      <c r="D83" s="604"/>
      <c r="E83" s="604"/>
      <c r="F83" s="604"/>
      <c r="G83" s="604"/>
      <c r="H83" s="604"/>
      <c r="I83" s="604"/>
      <c r="J83" s="604"/>
      <c r="K83" s="604"/>
      <c r="L83" s="604"/>
      <c r="M83" s="604"/>
      <c r="N83" s="604"/>
      <c r="O83" s="604"/>
    </row>
    <row r="84" spans="1:15">
      <c r="A84" s="604"/>
      <c r="B84" s="604"/>
      <c r="C84" s="604"/>
      <c r="D84" s="604"/>
      <c r="E84" s="604"/>
      <c r="F84" s="604"/>
      <c r="G84" s="604"/>
      <c r="H84" s="604"/>
      <c r="I84" s="604"/>
      <c r="J84" s="604"/>
      <c r="K84" s="604"/>
      <c r="L84" s="604"/>
      <c r="M84" s="604"/>
      <c r="N84" s="604"/>
      <c r="O84" s="604"/>
    </row>
    <row r="85" spans="1:15">
      <c r="A85" s="604"/>
      <c r="B85" s="604"/>
      <c r="C85" s="604"/>
      <c r="D85" s="604"/>
      <c r="E85" s="604"/>
      <c r="F85" s="604"/>
      <c r="G85" s="604"/>
      <c r="H85" s="604"/>
      <c r="I85" s="604"/>
      <c r="J85" s="604"/>
      <c r="K85" s="604"/>
      <c r="L85" s="604"/>
      <c r="M85" s="604"/>
      <c r="N85" s="604"/>
      <c r="O85" s="604"/>
    </row>
    <row r="86" spans="1:15">
      <c r="A86" s="604"/>
      <c r="B86" s="604"/>
      <c r="C86" s="604"/>
      <c r="D86" s="604"/>
      <c r="E86" s="604"/>
      <c r="F86" s="604"/>
      <c r="G86" s="604"/>
      <c r="H86" s="604"/>
      <c r="I86" s="604"/>
      <c r="J86" s="604"/>
      <c r="K86" s="604"/>
      <c r="L86" s="604"/>
      <c r="M86" s="604"/>
      <c r="N86" s="604"/>
      <c r="O86" s="604"/>
    </row>
    <row r="87" spans="1:15">
      <c r="A87" s="604"/>
      <c r="B87" s="604"/>
      <c r="C87" s="604"/>
      <c r="D87" s="604"/>
      <c r="E87" s="604"/>
      <c r="F87" s="604"/>
      <c r="G87" s="604"/>
      <c r="H87" s="604"/>
      <c r="I87" s="604"/>
      <c r="J87" s="604"/>
      <c r="K87" s="604"/>
      <c r="L87" s="604"/>
      <c r="M87" s="604"/>
      <c r="N87" s="604"/>
      <c r="O87" s="604"/>
    </row>
    <row r="88" spans="1:15">
      <c r="A88" s="604"/>
      <c r="B88" s="604"/>
      <c r="C88" s="604"/>
      <c r="D88" s="604"/>
      <c r="E88" s="604"/>
      <c r="F88" s="604"/>
      <c r="G88" s="604"/>
      <c r="H88" s="604"/>
      <c r="I88" s="604"/>
      <c r="J88" s="604"/>
      <c r="K88" s="604"/>
      <c r="L88" s="604"/>
      <c r="M88" s="604"/>
      <c r="N88" s="604"/>
      <c r="O88" s="604"/>
    </row>
    <row r="89" spans="1:15">
      <c r="A89" s="604"/>
      <c r="B89" s="604"/>
      <c r="C89" s="604"/>
      <c r="D89" s="604"/>
      <c r="E89" s="604"/>
      <c r="F89" s="604"/>
      <c r="G89" s="604"/>
      <c r="H89" s="604"/>
      <c r="I89" s="604"/>
      <c r="J89" s="604"/>
      <c r="K89" s="604"/>
      <c r="L89" s="604"/>
      <c r="M89" s="604"/>
      <c r="N89" s="604"/>
      <c r="O89" s="604"/>
    </row>
    <row r="90" spans="1:15">
      <c r="A90" s="604"/>
      <c r="B90" s="604"/>
      <c r="C90" s="604"/>
      <c r="D90" s="604"/>
      <c r="E90" s="604"/>
      <c r="F90" s="604"/>
      <c r="G90" s="604"/>
      <c r="H90" s="604"/>
      <c r="I90" s="604"/>
      <c r="J90" s="604"/>
      <c r="K90" s="604"/>
      <c r="L90" s="604"/>
      <c r="M90" s="604"/>
      <c r="N90" s="604"/>
      <c r="O90" s="604"/>
    </row>
    <row r="91" spans="1:15">
      <c r="A91" s="604"/>
      <c r="B91" s="604"/>
      <c r="C91" s="604"/>
      <c r="D91" s="604"/>
      <c r="E91" s="604"/>
      <c r="F91" s="604"/>
      <c r="G91" s="604"/>
      <c r="H91" s="604"/>
      <c r="I91" s="604"/>
      <c r="J91" s="604"/>
      <c r="K91" s="604"/>
      <c r="L91" s="604"/>
      <c r="M91" s="604"/>
      <c r="N91" s="604"/>
      <c r="O91" s="604"/>
    </row>
    <row r="92" spans="1:15">
      <c r="A92" s="604"/>
      <c r="B92" s="604"/>
      <c r="C92" s="604"/>
      <c r="D92" s="604"/>
      <c r="E92" s="604"/>
      <c r="F92" s="604"/>
      <c r="G92" s="604"/>
      <c r="H92" s="604"/>
      <c r="I92" s="604"/>
      <c r="J92" s="604"/>
      <c r="K92" s="604"/>
      <c r="L92" s="604"/>
      <c r="M92" s="604"/>
      <c r="N92" s="604"/>
      <c r="O92" s="604"/>
    </row>
    <row r="93" spans="1:15">
      <c r="A93" s="604"/>
      <c r="B93" s="604"/>
      <c r="C93" s="604"/>
      <c r="D93" s="604"/>
      <c r="E93" s="604"/>
      <c r="F93" s="604"/>
      <c r="G93" s="604"/>
      <c r="H93" s="604"/>
      <c r="I93" s="604"/>
      <c r="J93" s="604"/>
      <c r="K93" s="604"/>
      <c r="L93" s="604"/>
      <c r="M93" s="604"/>
      <c r="N93" s="604"/>
      <c r="O93" s="604"/>
    </row>
    <row r="94" spans="1:15">
      <c r="A94" s="604"/>
      <c r="B94" s="604"/>
      <c r="C94" s="604"/>
      <c r="D94" s="604"/>
      <c r="E94" s="604"/>
      <c r="F94" s="604"/>
      <c r="G94" s="604"/>
      <c r="H94" s="604"/>
      <c r="I94" s="604"/>
      <c r="J94" s="604"/>
      <c r="K94" s="604"/>
      <c r="L94" s="604"/>
      <c r="M94" s="604"/>
      <c r="N94" s="604"/>
      <c r="O94" s="604"/>
    </row>
    <row r="95" spans="1:15">
      <c r="A95" s="604"/>
      <c r="B95" s="604"/>
      <c r="C95" s="604"/>
      <c r="D95" s="604"/>
      <c r="E95" s="604"/>
      <c r="F95" s="604"/>
      <c r="G95" s="604"/>
      <c r="H95" s="604"/>
      <c r="I95" s="604"/>
      <c r="J95" s="604"/>
      <c r="K95" s="604"/>
      <c r="L95" s="604"/>
      <c r="M95" s="604"/>
      <c r="N95" s="604"/>
      <c r="O95" s="604"/>
    </row>
    <row r="96" spans="1:15">
      <c r="A96" s="604"/>
      <c r="B96" s="604"/>
      <c r="C96" s="604"/>
      <c r="D96" s="604"/>
      <c r="E96" s="604"/>
      <c r="F96" s="604"/>
      <c r="G96" s="604"/>
      <c r="H96" s="604"/>
      <c r="I96" s="604"/>
      <c r="J96" s="604"/>
      <c r="K96" s="604"/>
      <c r="L96" s="604"/>
      <c r="M96" s="604"/>
      <c r="N96" s="604"/>
      <c r="O96" s="604"/>
    </row>
    <row r="97" spans="1:15">
      <c r="A97" s="604"/>
      <c r="B97" s="604"/>
      <c r="C97" s="604"/>
      <c r="D97" s="604"/>
      <c r="E97" s="604"/>
      <c r="F97" s="604"/>
      <c r="G97" s="604"/>
      <c r="H97" s="604"/>
      <c r="I97" s="604"/>
      <c r="J97" s="604"/>
      <c r="K97" s="604"/>
      <c r="L97" s="604"/>
      <c r="M97" s="604"/>
      <c r="N97" s="604"/>
      <c r="O97" s="604"/>
    </row>
    <row r="98" spans="1:15">
      <c r="A98" s="604"/>
      <c r="B98" s="604"/>
      <c r="C98" s="604"/>
      <c r="D98" s="604"/>
      <c r="E98" s="604"/>
      <c r="F98" s="604"/>
      <c r="G98" s="604"/>
      <c r="H98" s="604"/>
      <c r="I98" s="604"/>
      <c r="J98" s="604"/>
      <c r="K98" s="604"/>
      <c r="L98" s="604"/>
      <c r="M98" s="604"/>
      <c r="N98" s="604"/>
      <c r="O98" s="604"/>
    </row>
    <row r="99" spans="1:15">
      <c r="A99" s="604"/>
      <c r="B99" s="604"/>
      <c r="C99" s="604"/>
      <c r="D99" s="604"/>
      <c r="E99" s="604"/>
      <c r="F99" s="604"/>
      <c r="G99" s="604"/>
      <c r="H99" s="604"/>
      <c r="I99" s="604"/>
      <c r="J99" s="604"/>
      <c r="K99" s="604"/>
      <c r="L99" s="604"/>
      <c r="M99" s="604"/>
      <c r="N99" s="604"/>
      <c r="O99" s="604"/>
    </row>
    <row r="100" spans="1:15">
      <c r="A100" s="604"/>
      <c r="B100" s="604"/>
      <c r="C100" s="604"/>
      <c r="D100" s="604"/>
      <c r="E100" s="604"/>
      <c r="F100" s="604"/>
      <c r="G100" s="604"/>
      <c r="H100" s="604"/>
      <c r="I100" s="604"/>
      <c r="J100" s="604"/>
      <c r="K100" s="604"/>
      <c r="L100" s="604"/>
      <c r="M100" s="604"/>
      <c r="N100" s="604"/>
      <c r="O100" s="604"/>
    </row>
    <row r="101" spans="1:15">
      <c r="A101" s="604"/>
      <c r="B101" s="604"/>
      <c r="C101" s="604"/>
      <c r="D101" s="604"/>
      <c r="E101" s="604"/>
      <c r="F101" s="604"/>
      <c r="G101" s="604"/>
      <c r="H101" s="604"/>
      <c r="I101" s="604"/>
      <c r="J101" s="604"/>
      <c r="K101" s="604"/>
      <c r="L101" s="604"/>
      <c r="M101" s="604"/>
      <c r="N101" s="604"/>
      <c r="O101" s="604"/>
    </row>
    <row r="102" spans="1:15">
      <c r="A102" s="604"/>
      <c r="B102" s="604"/>
      <c r="C102" s="604"/>
      <c r="D102" s="604"/>
      <c r="E102" s="604"/>
      <c r="F102" s="604"/>
      <c r="G102" s="604"/>
      <c r="H102" s="604"/>
      <c r="I102" s="604"/>
      <c r="J102" s="604"/>
      <c r="K102" s="604"/>
      <c r="L102" s="604"/>
      <c r="M102" s="604"/>
      <c r="N102" s="604"/>
      <c r="O102" s="604"/>
    </row>
    <row r="103" spans="1:15">
      <c r="A103" s="604"/>
      <c r="B103" s="604"/>
      <c r="C103" s="604"/>
      <c r="D103" s="604"/>
      <c r="E103" s="604"/>
      <c r="F103" s="604"/>
      <c r="G103" s="604"/>
      <c r="H103" s="604"/>
      <c r="I103" s="604"/>
      <c r="J103" s="604"/>
      <c r="K103" s="604"/>
      <c r="L103" s="604"/>
      <c r="M103" s="604"/>
      <c r="N103" s="604"/>
      <c r="O103" s="604"/>
    </row>
    <row r="104" spans="1:15">
      <c r="A104" s="604"/>
      <c r="B104" s="604"/>
      <c r="C104" s="604"/>
      <c r="D104" s="604"/>
      <c r="E104" s="604"/>
      <c r="F104" s="604"/>
      <c r="G104" s="604"/>
      <c r="H104" s="604"/>
      <c r="I104" s="604"/>
      <c r="J104" s="604"/>
      <c r="K104" s="604"/>
      <c r="L104" s="604"/>
      <c r="M104" s="604"/>
      <c r="N104" s="604"/>
      <c r="O104" s="604"/>
    </row>
    <row r="105" spans="1:15">
      <c r="A105" s="604"/>
      <c r="B105" s="604"/>
      <c r="C105" s="604"/>
      <c r="D105" s="604"/>
      <c r="E105" s="604"/>
      <c r="F105" s="604"/>
      <c r="G105" s="604"/>
      <c r="H105" s="604"/>
      <c r="I105" s="604"/>
      <c r="J105" s="604"/>
      <c r="K105" s="604"/>
      <c r="L105" s="604"/>
      <c r="M105" s="604"/>
      <c r="N105" s="604"/>
      <c r="O105" s="604"/>
    </row>
    <row r="106" spans="1:15">
      <c r="A106" s="604"/>
      <c r="B106" s="604"/>
      <c r="C106" s="604"/>
      <c r="D106" s="604"/>
      <c r="E106" s="604"/>
      <c r="F106" s="604"/>
      <c r="G106" s="604"/>
      <c r="H106" s="604"/>
      <c r="I106" s="604"/>
      <c r="J106" s="604"/>
      <c r="K106" s="604"/>
      <c r="L106" s="604"/>
      <c r="M106" s="604"/>
      <c r="N106" s="604"/>
      <c r="O106" s="604"/>
    </row>
    <row r="107" spans="1:15">
      <c r="A107" s="604"/>
      <c r="B107" s="604"/>
      <c r="C107" s="604"/>
      <c r="D107" s="604"/>
      <c r="E107" s="604"/>
      <c r="F107" s="604"/>
      <c r="G107" s="604"/>
      <c r="H107" s="604"/>
      <c r="I107" s="604"/>
      <c r="J107" s="604"/>
      <c r="K107" s="604"/>
      <c r="L107" s="604"/>
      <c r="M107" s="604"/>
      <c r="N107" s="604"/>
      <c r="O107" s="604"/>
    </row>
    <row r="108" spans="1:15">
      <c r="A108" s="604"/>
      <c r="B108" s="604"/>
      <c r="C108" s="604"/>
      <c r="D108" s="604"/>
      <c r="E108" s="604"/>
      <c r="F108" s="604"/>
      <c r="G108" s="604"/>
      <c r="H108" s="604"/>
      <c r="I108" s="604"/>
      <c r="J108" s="604"/>
      <c r="K108" s="604"/>
      <c r="L108" s="604"/>
      <c r="M108" s="604"/>
      <c r="N108" s="604"/>
      <c r="O108" s="604"/>
    </row>
    <row r="109" spans="1:15">
      <c r="A109" s="604"/>
      <c r="B109" s="604"/>
      <c r="C109" s="604"/>
      <c r="D109" s="604"/>
      <c r="E109" s="604"/>
      <c r="F109" s="604"/>
      <c r="G109" s="604"/>
      <c r="H109" s="604"/>
      <c r="I109" s="604"/>
      <c r="J109" s="604"/>
      <c r="K109" s="604"/>
      <c r="L109" s="604"/>
      <c r="M109" s="604"/>
      <c r="N109" s="604"/>
      <c r="O109" s="604"/>
    </row>
    <row r="110" spans="1:15">
      <c r="A110" s="604"/>
      <c r="B110" s="604"/>
      <c r="C110" s="604"/>
      <c r="D110" s="604"/>
      <c r="E110" s="604"/>
      <c r="F110" s="604"/>
      <c r="G110" s="604"/>
      <c r="H110" s="604"/>
      <c r="I110" s="604"/>
      <c r="J110" s="604"/>
      <c r="K110" s="604"/>
      <c r="L110" s="604"/>
      <c r="M110" s="604"/>
      <c r="N110" s="604"/>
      <c r="O110" s="604"/>
    </row>
    <row r="111" spans="1:15">
      <c r="A111" s="604"/>
      <c r="B111" s="604"/>
      <c r="C111" s="604"/>
      <c r="D111" s="604"/>
      <c r="E111" s="604"/>
      <c r="F111" s="604"/>
      <c r="G111" s="604"/>
      <c r="H111" s="604"/>
      <c r="I111" s="604"/>
      <c r="J111" s="604"/>
      <c r="K111" s="604"/>
      <c r="L111" s="604"/>
      <c r="M111" s="604"/>
      <c r="N111" s="604"/>
      <c r="O111" s="604"/>
    </row>
    <row r="112" spans="1:15">
      <c r="A112" s="604"/>
      <c r="B112" s="604"/>
      <c r="C112" s="604"/>
      <c r="D112" s="604"/>
      <c r="E112" s="604"/>
      <c r="F112" s="604"/>
      <c r="G112" s="604"/>
      <c r="H112" s="604"/>
      <c r="I112" s="604"/>
      <c r="J112" s="604"/>
      <c r="K112" s="604"/>
      <c r="L112" s="604"/>
      <c r="M112" s="604"/>
      <c r="N112" s="604"/>
      <c r="O112" s="604"/>
    </row>
    <row r="113" spans="1:15">
      <c r="A113" s="604"/>
      <c r="B113" s="604"/>
      <c r="C113" s="604"/>
      <c r="D113" s="604"/>
      <c r="E113" s="604"/>
      <c r="F113" s="604"/>
      <c r="G113" s="604"/>
      <c r="H113" s="604"/>
      <c r="I113" s="604"/>
      <c r="J113" s="604"/>
      <c r="K113" s="604"/>
      <c r="L113" s="604"/>
      <c r="M113" s="604"/>
      <c r="N113" s="604"/>
      <c r="O113" s="604"/>
    </row>
    <row r="114" spans="1:15">
      <c r="A114" s="604"/>
      <c r="B114" s="604"/>
      <c r="C114" s="604"/>
      <c r="D114" s="604"/>
      <c r="E114" s="604"/>
      <c r="F114" s="604"/>
      <c r="G114" s="604"/>
      <c r="H114" s="604"/>
      <c r="I114" s="604"/>
      <c r="J114" s="604"/>
      <c r="K114" s="604"/>
      <c r="L114" s="604"/>
      <c r="M114" s="604"/>
      <c r="N114" s="604"/>
      <c r="O114" s="604"/>
    </row>
    <row r="115" spans="1:15">
      <c r="A115" s="604"/>
      <c r="B115" s="604"/>
      <c r="C115" s="604"/>
      <c r="D115" s="604"/>
      <c r="E115" s="604"/>
      <c r="F115" s="604"/>
      <c r="G115" s="604"/>
      <c r="H115" s="604"/>
      <c r="I115" s="604"/>
      <c r="J115" s="604"/>
      <c r="K115" s="604"/>
      <c r="L115" s="604"/>
      <c r="M115" s="604"/>
      <c r="N115" s="604"/>
      <c r="O115" s="604"/>
    </row>
    <row r="116" spans="1:15">
      <c r="A116" s="604"/>
      <c r="B116" s="604"/>
      <c r="C116" s="604"/>
      <c r="D116" s="604"/>
      <c r="E116" s="604"/>
      <c r="F116" s="604"/>
      <c r="G116" s="604"/>
      <c r="H116" s="604"/>
      <c r="I116" s="604"/>
      <c r="J116" s="604"/>
      <c r="K116" s="604"/>
      <c r="L116" s="604"/>
      <c r="M116" s="604"/>
      <c r="N116" s="604"/>
      <c r="O116" s="604"/>
    </row>
    <row r="117" spans="1:15">
      <c r="A117" s="604"/>
      <c r="B117" s="604"/>
      <c r="C117" s="604"/>
      <c r="D117" s="604"/>
      <c r="E117" s="604"/>
      <c r="F117" s="604"/>
      <c r="G117" s="604"/>
      <c r="H117" s="604"/>
      <c r="I117" s="604"/>
      <c r="J117" s="604"/>
      <c r="K117" s="604"/>
      <c r="L117" s="604"/>
      <c r="M117" s="604"/>
      <c r="N117" s="604"/>
      <c r="O117" s="604"/>
    </row>
    <row r="118" spans="1:15">
      <c r="A118" s="604"/>
      <c r="B118" s="604"/>
      <c r="C118" s="604"/>
      <c r="D118" s="604"/>
      <c r="E118" s="604"/>
      <c r="F118" s="604"/>
      <c r="G118" s="604"/>
      <c r="H118" s="604"/>
      <c r="I118" s="604"/>
      <c r="J118" s="604"/>
      <c r="K118" s="604"/>
      <c r="L118" s="604"/>
      <c r="M118" s="604"/>
      <c r="N118" s="604"/>
      <c r="O118" s="604"/>
    </row>
    <row r="119" spans="1:15">
      <c r="A119" s="604"/>
      <c r="B119" s="604"/>
      <c r="C119" s="604"/>
      <c r="D119" s="604"/>
      <c r="E119" s="604"/>
      <c r="F119" s="604"/>
      <c r="G119" s="604"/>
      <c r="H119" s="604"/>
      <c r="I119" s="604"/>
      <c r="J119" s="604"/>
      <c r="K119" s="604"/>
      <c r="L119" s="604"/>
      <c r="M119" s="604"/>
      <c r="N119" s="604"/>
      <c r="O119" s="604"/>
    </row>
    <row r="120" spans="1:15">
      <c r="A120" s="604"/>
      <c r="B120" s="604"/>
      <c r="C120" s="604"/>
      <c r="D120" s="604"/>
      <c r="E120" s="604"/>
      <c r="F120" s="604"/>
      <c r="G120" s="604"/>
      <c r="H120" s="604"/>
      <c r="I120" s="604"/>
      <c r="J120" s="604"/>
      <c r="K120" s="604"/>
      <c r="L120" s="604"/>
      <c r="M120" s="604"/>
      <c r="N120" s="604"/>
      <c r="O120" s="604"/>
    </row>
    <row r="121" spans="1:15">
      <c r="A121" s="604"/>
      <c r="B121" s="604"/>
      <c r="C121" s="604"/>
      <c r="D121" s="604"/>
      <c r="E121" s="604"/>
      <c r="F121" s="604"/>
      <c r="G121" s="604"/>
      <c r="H121" s="604"/>
      <c r="I121" s="604"/>
      <c r="J121" s="604"/>
      <c r="K121" s="604"/>
      <c r="L121" s="604"/>
      <c r="M121" s="604"/>
      <c r="N121" s="604"/>
      <c r="O121" s="604"/>
    </row>
    <row r="122" spans="1:15">
      <c r="A122" s="604"/>
      <c r="B122" s="604"/>
      <c r="C122" s="604"/>
      <c r="D122" s="604"/>
      <c r="E122" s="604"/>
      <c r="F122" s="604"/>
      <c r="G122" s="604"/>
      <c r="H122" s="604"/>
      <c r="I122" s="604"/>
      <c r="J122" s="604"/>
      <c r="K122" s="604"/>
      <c r="L122" s="604"/>
      <c r="M122" s="604"/>
      <c r="N122" s="604"/>
      <c r="O122" s="604"/>
    </row>
    <row r="123" spans="1:15">
      <c r="A123" s="604"/>
      <c r="B123" s="604"/>
      <c r="C123" s="604"/>
      <c r="D123" s="604"/>
      <c r="E123" s="604"/>
      <c r="F123" s="604"/>
      <c r="G123" s="604"/>
      <c r="H123" s="604"/>
      <c r="I123" s="604"/>
      <c r="J123" s="604"/>
      <c r="K123" s="604"/>
      <c r="L123" s="604"/>
      <c r="M123" s="604"/>
      <c r="N123" s="604"/>
      <c r="O123" s="604"/>
    </row>
    <row r="124" spans="1:15">
      <c r="A124" s="604"/>
      <c r="B124" s="604"/>
      <c r="C124" s="604"/>
      <c r="D124" s="604"/>
      <c r="E124" s="604"/>
      <c r="F124" s="604"/>
      <c r="G124" s="604"/>
      <c r="H124" s="604"/>
      <c r="I124" s="604"/>
      <c r="J124" s="604"/>
      <c r="K124" s="604"/>
      <c r="L124" s="604"/>
      <c r="M124" s="604"/>
      <c r="N124" s="604"/>
      <c r="O124" s="604"/>
    </row>
    <row r="125" spans="1:15">
      <c r="A125" s="604"/>
      <c r="B125" s="604"/>
      <c r="C125" s="604"/>
      <c r="D125" s="604"/>
      <c r="E125" s="604"/>
      <c r="F125" s="604"/>
      <c r="G125" s="604"/>
      <c r="H125" s="604"/>
      <c r="I125" s="604"/>
      <c r="J125" s="604"/>
      <c r="K125" s="604"/>
      <c r="L125" s="604"/>
      <c r="M125" s="604"/>
      <c r="N125" s="604"/>
      <c r="O125" s="604"/>
    </row>
    <row r="126" spans="1:15">
      <c r="A126" s="604"/>
      <c r="B126" s="604"/>
      <c r="C126" s="604"/>
      <c r="D126" s="604"/>
      <c r="E126" s="604"/>
      <c r="F126" s="604"/>
      <c r="G126" s="604"/>
      <c r="H126" s="604"/>
      <c r="I126" s="604"/>
      <c r="J126" s="604"/>
      <c r="K126" s="604"/>
      <c r="L126" s="604"/>
      <c r="M126" s="604"/>
      <c r="N126" s="604"/>
      <c r="O126" s="604"/>
    </row>
    <row r="127" spans="1:15">
      <c r="A127" s="604"/>
      <c r="B127" s="604"/>
      <c r="C127" s="604"/>
      <c r="D127" s="604"/>
      <c r="E127" s="604"/>
      <c r="F127" s="604"/>
      <c r="G127" s="604"/>
      <c r="H127" s="604"/>
      <c r="I127" s="604"/>
      <c r="J127" s="604"/>
      <c r="K127" s="604"/>
      <c r="L127" s="604"/>
      <c r="M127" s="604"/>
      <c r="N127" s="604"/>
      <c r="O127" s="604"/>
    </row>
    <row r="128" spans="1:15">
      <c r="A128" s="604"/>
      <c r="B128" s="604"/>
      <c r="C128" s="604"/>
      <c r="D128" s="604"/>
      <c r="E128" s="604"/>
      <c r="F128" s="604"/>
      <c r="G128" s="604"/>
      <c r="H128" s="604"/>
      <c r="I128" s="604"/>
      <c r="J128" s="604"/>
      <c r="K128" s="604"/>
      <c r="L128" s="604"/>
      <c r="M128" s="604"/>
      <c r="N128" s="604"/>
      <c r="O128" s="604"/>
    </row>
    <row r="129" spans="1:15">
      <c r="A129" s="604"/>
      <c r="B129" s="604"/>
      <c r="C129" s="604"/>
      <c r="D129" s="604"/>
      <c r="E129" s="604"/>
      <c r="F129" s="604"/>
      <c r="G129" s="604"/>
      <c r="H129" s="604"/>
      <c r="I129" s="604"/>
      <c r="J129" s="604"/>
      <c r="K129" s="604"/>
      <c r="L129" s="604"/>
      <c r="M129" s="604"/>
      <c r="N129" s="604"/>
      <c r="O129" s="604"/>
    </row>
    <row r="130" spans="1:15">
      <c r="A130" s="604"/>
      <c r="B130" s="604"/>
      <c r="C130" s="604"/>
      <c r="D130" s="604"/>
      <c r="E130" s="604"/>
      <c r="F130" s="604"/>
      <c r="G130" s="604"/>
      <c r="H130" s="604"/>
      <c r="I130" s="604"/>
      <c r="J130" s="604"/>
      <c r="K130" s="604"/>
      <c r="L130" s="604"/>
      <c r="M130" s="604"/>
      <c r="N130" s="604"/>
      <c r="O130" s="604"/>
    </row>
    <row r="131" spans="1:15">
      <c r="A131" s="604"/>
      <c r="B131" s="604"/>
      <c r="C131" s="604"/>
      <c r="D131" s="604"/>
      <c r="E131" s="604"/>
      <c r="F131" s="604"/>
      <c r="G131" s="604"/>
      <c r="H131" s="604"/>
      <c r="I131" s="604"/>
      <c r="J131" s="604"/>
      <c r="K131" s="604"/>
      <c r="L131" s="604"/>
      <c r="M131" s="604"/>
      <c r="N131" s="604"/>
      <c r="O131" s="604"/>
    </row>
    <row r="132" spans="1:15">
      <c r="A132" s="604"/>
      <c r="B132" s="604"/>
      <c r="C132" s="604"/>
      <c r="D132" s="604"/>
      <c r="E132" s="604"/>
      <c r="F132" s="604"/>
      <c r="G132" s="604"/>
      <c r="H132" s="604"/>
      <c r="I132" s="604"/>
      <c r="J132" s="604"/>
      <c r="K132" s="604"/>
      <c r="L132" s="604"/>
      <c r="M132" s="604"/>
      <c r="N132" s="604"/>
      <c r="O132" s="604"/>
    </row>
    <row r="133" spans="1:15">
      <c r="A133" s="604"/>
      <c r="B133" s="604"/>
      <c r="C133" s="604"/>
      <c r="D133" s="604"/>
      <c r="E133" s="604"/>
      <c r="F133" s="604"/>
      <c r="G133" s="604"/>
      <c r="H133" s="604"/>
      <c r="I133" s="604"/>
      <c r="J133" s="604"/>
      <c r="K133" s="604"/>
      <c r="L133" s="604"/>
      <c r="M133" s="604"/>
      <c r="N133" s="604"/>
      <c r="O133" s="604"/>
    </row>
    <row r="134" spans="1:15">
      <c r="A134" s="604"/>
      <c r="B134" s="604"/>
      <c r="C134" s="604"/>
      <c r="D134" s="604"/>
      <c r="E134" s="604"/>
      <c r="F134" s="604"/>
      <c r="G134" s="604"/>
      <c r="H134" s="604"/>
      <c r="I134" s="604"/>
      <c r="J134" s="604"/>
      <c r="K134" s="604"/>
      <c r="L134" s="604"/>
      <c r="M134" s="604"/>
      <c r="N134" s="604"/>
      <c r="O134" s="604"/>
    </row>
    <row r="135" spans="1:15">
      <c r="A135" s="604"/>
      <c r="B135" s="604"/>
      <c r="C135" s="604"/>
      <c r="D135" s="604"/>
      <c r="E135" s="604"/>
      <c r="F135" s="604"/>
      <c r="G135" s="604"/>
      <c r="H135" s="604"/>
      <c r="I135" s="604"/>
      <c r="J135" s="604"/>
      <c r="K135" s="604"/>
      <c r="L135" s="604"/>
      <c r="M135" s="604"/>
      <c r="N135" s="604"/>
      <c r="O135" s="604"/>
    </row>
    <row r="136" spans="1:15">
      <c r="A136" s="604"/>
      <c r="B136" s="604"/>
      <c r="C136" s="604"/>
      <c r="D136" s="604"/>
      <c r="E136" s="604"/>
      <c r="F136" s="604"/>
      <c r="G136" s="604"/>
      <c r="H136" s="604"/>
      <c r="I136" s="604"/>
      <c r="J136" s="604"/>
      <c r="K136" s="604"/>
      <c r="L136" s="604"/>
      <c r="M136" s="604"/>
      <c r="N136" s="604"/>
      <c r="O136" s="604"/>
    </row>
    <row r="137" spans="1:15">
      <c r="A137" s="604"/>
      <c r="B137" s="604"/>
      <c r="C137" s="604"/>
      <c r="D137" s="604"/>
      <c r="E137" s="604"/>
      <c r="F137" s="604"/>
      <c r="G137" s="604"/>
      <c r="H137" s="604"/>
      <c r="I137" s="604"/>
      <c r="J137" s="604"/>
      <c r="K137" s="604"/>
      <c r="L137" s="604"/>
      <c r="M137" s="604"/>
      <c r="N137" s="604"/>
      <c r="O137" s="604"/>
    </row>
    <row r="138" spans="1:15">
      <c r="A138" s="604"/>
      <c r="B138" s="604"/>
      <c r="C138" s="604"/>
      <c r="D138" s="604"/>
      <c r="E138" s="604"/>
      <c r="F138" s="604"/>
      <c r="G138" s="604"/>
      <c r="H138" s="604"/>
      <c r="I138" s="604"/>
      <c r="J138" s="604"/>
      <c r="K138" s="604"/>
      <c r="L138" s="604"/>
      <c r="M138" s="604"/>
      <c r="N138" s="604"/>
      <c r="O138" s="604"/>
    </row>
    <row r="139" spans="1:15">
      <c r="A139" s="604"/>
      <c r="B139" s="604"/>
      <c r="C139" s="604"/>
      <c r="D139" s="604"/>
      <c r="E139" s="604"/>
      <c r="F139" s="604"/>
      <c r="G139" s="604"/>
      <c r="H139" s="604"/>
      <c r="I139" s="604"/>
      <c r="J139" s="604"/>
      <c r="K139" s="604"/>
      <c r="L139" s="604"/>
      <c r="M139" s="604"/>
      <c r="N139" s="604"/>
      <c r="O139" s="604"/>
    </row>
    <row r="140" spans="1:15">
      <c r="A140" s="604"/>
      <c r="B140" s="604"/>
      <c r="C140" s="604"/>
      <c r="D140" s="604"/>
      <c r="E140" s="604"/>
      <c r="F140" s="604"/>
      <c r="G140" s="604"/>
      <c r="H140" s="604"/>
      <c r="I140" s="604"/>
      <c r="J140" s="604"/>
      <c r="K140" s="604"/>
      <c r="L140" s="604"/>
      <c r="M140" s="604"/>
      <c r="N140" s="604"/>
      <c r="O140" s="604"/>
    </row>
    <row r="141" spans="1:15">
      <c r="A141" s="604"/>
      <c r="B141" s="604"/>
      <c r="C141" s="604"/>
      <c r="D141" s="604"/>
      <c r="E141" s="604"/>
      <c r="F141" s="604"/>
      <c r="G141" s="604"/>
      <c r="H141" s="604"/>
      <c r="I141" s="604"/>
      <c r="J141" s="604"/>
      <c r="K141" s="604"/>
      <c r="L141" s="604"/>
      <c r="M141" s="604"/>
      <c r="N141" s="604"/>
      <c r="O141" s="604"/>
    </row>
    <row r="142" spans="1:15">
      <c r="A142" s="604"/>
      <c r="B142" s="604"/>
      <c r="C142" s="604"/>
      <c r="D142" s="604"/>
      <c r="E142" s="604"/>
      <c r="F142" s="604"/>
      <c r="G142" s="604"/>
      <c r="H142" s="604"/>
      <c r="I142" s="604"/>
      <c r="J142" s="604"/>
      <c r="K142" s="604"/>
      <c r="L142" s="604"/>
      <c r="M142" s="604"/>
      <c r="N142" s="604"/>
      <c r="O142" s="604"/>
    </row>
    <row r="143" spans="1:15">
      <c r="A143" s="604"/>
      <c r="B143" s="604"/>
      <c r="C143" s="604"/>
      <c r="D143" s="604"/>
      <c r="E143" s="604"/>
      <c r="F143" s="604"/>
      <c r="G143" s="604"/>
      <c r="H143" s="604"/>
      <c r="I143" s="604"/>
      <c r="J143" s="604"/>
      <c r="K143" s="604"/>
      <c r="L143" s="604"/>
      <c r="M143" s="604"/>
      <c r="N143" s="604"/>
      <c r="O143" s="604"/>
    </row>
    <row r="144" spans="1:15">
      <c r="A144" s="604"/>
      <c r="B144" s="604"/>
      <c r="C144" s="604"/>
      <c r="D144" s="604"/>
      <c r="E144" s="604"/>
      <c r="F144" s="604"/>
      <c r="G144" s="604"/>
      <c r="H144" s="604"/>
      <c r="I144" s="604"/>
      <c r="J144" s="604"/>
      <c r="K144" s="604"/>
      <c r="L144" s="604"/>
      <c r="M144" s="604"/>
      <c r="N144" s="604"/>
      <c r="O144" s="604"/>
    </row>
    <row r="145" spans="1:15">
      <c r="A145" s="604"/>
      <c r="B145" s="604"/>
      <c r="C145" s="604"/>
      <c r="D145" s="604"/>
      <c r="E145" s="604"/>
      <c r="F145" s="604"/>
      <c r="G145" s="604"/>
      <c r="H145" s="604"/>
      <c r="I145" s="604"/>
      <c r="J145" s="604"/>
      <c r="K145" s="604"/>
      <c r="L145" s="604"/>
      <c r="M145" s="604"/>
      <c r="N145" s="604"/>
      <c r="O145" s="604"/>
    </row>
    <row r="146" spans="1:15">
      <c r="A146" s="604"/>
      <c r="B146" s="604"/>
      <c r="C146" s="604"/>
      <c r="D146" s="604"/>
      <c r="E146" s="604"/>
      <c r="F146" s="604"/>
      <c r="G146" s="604"/>
      <c r="H146" s="604"/>
      <c r="I146" s="604"/>
      <c r="J146" s="604"/>
      <c r="K146" s="604"/>
      <c r="L146" s="604"/>
      <c r="M146" s="604"/>
      <c r="N146" s="604"/>
      <c r="O146" s="604"/>
    </row>
    <row r="147" spans="1:15">
      <c r="A147" s="604"/>
      <c r="B147" s="604"/>
      <c r="C147" s="604"/>
      <c r="D147" s="604"/>
      <c r="E147" s="604"/>
      <c r="F147" s="604"/>
      <c r="G147" s="604"/>
      <c r="H147" s="604"/>
      <c r="I147" s="604"/>
      <c r="J147" s="604"/>
      <c r="K147" s="604"/>
      <c r="L147" s="604"/>
      <c r="M147" s="604"/>
      <c r="N147" s="604"/>
      <c r="O147" s="604"/>
    </row>
    <row r="148" spans="1:15">
      <c r="A148" s="604"/>
      <c r="B148" s="604"/>
      <c r="C148" s="604"/>
      <c r="D148" s="604"/>
      <c r="E148" s="604"/>
      <c r="F148" s="604"/>
      <c r="G148" s="604"/>
      <c r="H148" s="604"/>
      <c r="I148" s="604"/>
      <c r="J148" s="604"/>
      <c r="K148" s="604"/>
      <c r="L148" s="604"/>
      <c r="M148" s="604"/>
      <c r="N148" s="604"/>
      <c r="O148" s="604"/>
    </row>
    <row r="149" spans="1:15">
      <c r="A149" s="604"/>
      <c r="B149" s="604"/>
      <c r="C149" s="604"/>
      <c r="D149" s="604"/>
      <c r="E149" s="604"/>
      <c r="F149" s="604"/>
      <c r="G149" s="604"/>
      <c r="H149" s="604"/>
      <c r="I149" s="604"/>
      <c r="J149" s="604"/>
      <c r="K149" s="604"/>
      <c r="L149" s="604"/>
      <c r="M149" s="604"/>
      <c r="N149" s="604"/>
      <c r="O149" s="604"/>
    </row>
    <row r="150" spans="1:15">
      <c r="A150" s="604"/>
      <c r="B150" s="604"/>
      <c r="C150" s="604"/>
      <c r="D150" s="604"/>
      <c r="E150" s="604"/>
      <c r="F150" s="604"/>
      <c r="G150" s="604"/>
      <c r="H150" s="604"/>
      <c r="I150" s="604"/>
      <c r="J150" s="604"/>
      <c r="K150" s="604"/>
      <c r="L150" s="604"/>
      <c r="M150" s="604"/>
      <c r="N150" s="604"/>
      <c r="O150" s="604"/>
    </row>
    <row r="151" spans="1:15">
      <c r="A151" s="604"/>
      <c r="B151" s="604"/>
      <c r="C151" s="604"/>
      <c r="D151" s="604"/>
      <c r="E151" s="604"/>
      <c r="F151" s="604"/>
      <c r="G151" s="604"/>
      <c r="H151" s="604"/>
      <c r="I151" s="604"/>
      <c r="J151" s="604"/>
      <c r="K151" s="604"/>
      <c r="L151" s="604"/>
      <c r="M151" s="604"/>
      <c r="N151" s="604"/>
      <c r="O151" s="604"/>
    </row>
    <row r="152" spans="1:15">
      <c r="A152" s="604"/>
      <c r="B152" s="604"/>
      <c r="C152" s="604"/>
      <c r="D152" s="604"/>
      <c r="E152" s="604"/>
      <c r="F152" s="604"/>
      <c r="G152" s="604"/>
      <c r="H152" s="604"/>
      <c r="I152" s="604"/>
      <c r="J152" s="604"/>
      <c r="K152" s="604"/>
      <c r="L152" s="604"/>
      <c r="M152" s="604"/>
      <c r="N152" s="604"/>
      <c r="O152" s="604"/>
    </row>
    <row r="153" spans="1:15">
      <c r="A153" s="604"/>
      <c r="B153" s="604"/>
      <c r="C153" s="604"/>
      <c r="D153" s="604"/>
      <c r="E153" s="604"/>
      <c r="F153" s="604"/>
      <c r="G153" s="604"/>
      <c r="H153" s="604"/>
      <c r="I153" s="604"/>
      <c r="J153" s="604"/>
      <c r="K153" s="604"/>
      <c r="L153" s="604"/>
      <c r="M153" s="604"/>
      <c r="N153" s="604"/>
      <c r="O153" s="604"/>
    </row>
    <row r="154" spans="1:15">
      <c r="A154" s="604"/>
      <c r="B154" s="604"/>
      <c r="C154" s="604"/>
      <c r="D154" s="604"/>
      <c r="E154" s="604"/>
      <c r="F154" s="604"/>
      <c r="G154" s="604"/>
      <c r="H154" s="604"/>
      <c r="I154" s="604"/>
      <c r="J154" s="604"/>
      <c r="K154" s="604"/>
      <c r="L154" s="604"/>
      <c r="M154" s="604"/>
      <c r="N154" s="604"/>
      <c r="O154" s="604"/>
    </row>
    <row r="155" spans="1:15">
      <c r="A155" s="604"/>
      <c r="B155" s="604"/>
      <c r="C155" s="604"/>
      <c r="D155" s="604"/>
      <c r="E155" s="604"/>
      <c r="F155" s="604"/>
      <c r="G155" s="604"/>
      <c r="H155" s="604"/>
      <c r="I155" s="604"/>
      <c r="J155" s="604"/>
      <c r="K155" s="604"/>
      <c r="L155" s="604"/>
      <c r="M155" s="604"/>
      <c r="N155" s="604"/>
      <c r="O155" s="604"/>
    </row>
    <row r="156" spans="1:15">
      <c r="A156" s="604"/>
      <c r="B156" s="604"/>
      <c r="C156" s="604"/>
      <c r="D156" s="604"/>
      <c r="E156" s="604"/>
      <c r="F156" s="604"/>
      <c r="G156" s="604"/>
      <c r="H156" s="604"/>
      <c r="I156" s="604"/>
      <c r="J156" s="604"/>
      <c r="K156" s="604"/>
      <c r="L156" s="604"/>
      <c r="M156" s="604"/>
      <c r="N156" s="604"/>
      <c r="O156" s="604"/>
    </row>
    <row r="157" spans="1:15">
      <c r="A157" s="604"/>
      <c r="B157" s="604"/>
      <c r="C157" s="604"/>
      <c r="D157" s="604"/>
      <c r="E157" s="604"/>
      <c r="F157" s="604"/>
      <c r="G157" s="604"/>
      <c r="H157" s="604"/>
      <c r="I157" s="604"/>
      <c r="J157" s="604"/>
      <c r="K157" s="604"/>
      <c r="L157" s="604"/>
      <c r="M157" s="604"/>
      <c r="N157" s="604"/>
      <c r="O157" s="604"/>
    </row>
    <row r="158" spans="1:15">
      <c r="A158" s="604"/>
      <c r="B158" s="604"/>
      <c r="C158" s="604"/>
      <c r="D158" s="604"/>
      <c r="E158" s="604"/>
      <c r="F158" s="604"/>
      <c r="G158" s="604"/>
      <c r="H158" s="604"/>
      <c r="I158" s="604"/>
      <c r="J158" s="604"/>
      <c r="K158" s="604"/>
      <c r="L158" s="604"/>
      <c r="M158" s="604"/>
      <c r="N158" s="604"/>
      <c r="O158" s="604"/>
    </row>
    <row r="159" spans="1:15">
      <c r="A159" s="604"/>
      <c r="B159" s="604"/>
      <c r="C159" s="604"/>
      <c r="D159" s="604"/>
      <c r="E159" s="604"/>
      <c r="F159" s="604"/>
      <c r="G159" s="604"/>
      <c r="H159" s="604"/>
      <c r="I159" s="604"/>
      <c r="J159" s="604"/>
      <c r="K159" s="604"/>
      <c r="L159" s="604"/>
      <c r="M159" s="604"/>
      <c r="N159" s="604"/>
      <c r="O159" s="604"/>
    </row>
    <row r="160" spans="1:15">
      <c r="A160" s="604"/>
      <c r="B160" s="604"/>
      <c r="C160" s="604"/>
      <c r="D160" s="604"/>
      <c r="E160" s="604"/>
      <c r="F160" s="604"/>
      <c r="G160" s="604"/>
      <c r="H160" s="604"/>
      <c r="I160" s="604"/>
      <c r="J160" s="604"/>
      <c r="K160" s="604"/>
      <c r="L160" s="604"/>
      <c r="M160" s="604"/>
      <c r="N160" s="604"/>
      <c r="O160" s="604"/>
    </row>
    <row r="161" spans="1:15">
      <c r="A161" s="604"/>
      <c r="B161" s="604"/>
      <c r="C161" s="604"/>
      <c r="D161" s="604"/>
      <c r="E161" s="604"/>
      <c r="F161" s="604"/>
      <c r="G161" s="604"/>
      <c r="H161" s="604"/>
      <c r="I161" s="604"/>
      <c r="J161" s="604"/>
      <c r="K161" s="604"/>
      <c r="L161" s="604"/>
      <c r="M161" s="604"/>
      <c r="N161" s="604"/>
      <c r="O161" s="604"/>
    </row>
    <row r="162" spans="1:15">
      <c r="A162" s="604"/>
      <c r="B162" s="604"/>
      <c r="C162" s="604"/>
      <c r="D162" s="604"/>
      <c r="E162" s="604"/>
      <c r="F162" s="604"/>
      <c r="G162" s="604"/>
      <c r="H162" s="604"/>
      <c r="I162" s="604"/>
      <c r="J162" s="604"/>
      <c r="K162" s="604"/>
      <c r="L162" s="604"/>
      <c r="M162" s="604"/>
      <c r="N162" s="604"/>
      <c r="O162" s="604"/>
    </row>
    <row r="163" spans="1:15">
      <c r="A163" s="604"/>
      <c r="B163" s="604"/>
      <c r="C163" s="604"/>
      <c r="D163" s="604"/>
      <c r="E163" s="604"/>
      <c r="F163" s="604"/>
      <c r="G163" s="604"/>
      <c r="H163" s="604"/>
      <c r="I163" s="604"/>
      <c r="J163" s="604"/>
      <c r="K163" s="604"/>
      <c r="L163" s="604"/>
      <c r="M163" s="604"/>
      <c r="N163" s="604"/>
      <c r="O163" s="604"/>
    </row>
    <row r="164" spans="1:15">
      <c r="A164" s="604"/>
      <c r="B164" s="604"/>
      <c r="C164" s="604"/>
      <c r="D164" s="604"/>
      <c r="E164" s="604"/>
      <c r="F164" s="604"/>
      <c r="G164" s="604"/>
      <c r="H164" s="604"/>
      <c r="I164" s="604"/>
      <c r="J164" s="604"/>
      <c r="K164" s="604"/>
      <c r="L164" s="604"/>
      <c r="M164" s="604"/>
      <c r="N164" s="604"/>
      <c r="O164" s="604"/>
    </row>
    <row r="165" spans="1:15">
      <c r="A165" s="604"/>
      <c r="B165" s="604"/>
      <c r="C165" s="604"/>
      <c r="D165" s="604"/>
      <c r="E165" s="604"/>
      <c r="F165" s="604"/>
      <c r="G165" s="604"/>
      <c r="H165" s="604"/>
      <c r="I165" s="604"/>
      <c r="J165" s="604"/>
      <c r="K165" s="604"/>
      <c r="L165" s="604"/>
      <c r="M165" s="604"/>
      <c r="N165" s="604"/>
      <c r="O165" s="604"/>
    </row>
    <row r="166" spans="1:15">
      <c r="A166" s="604"/>
      <c r="B166" s="604"/>
      <c r="C166" s="604"/>
      <c r="D166" s="604"/>
      <c r="E166" s="604"/>
      <c r="F166" s="604"/>
      <c r="G166" s="604"/>
      <c r="H166" s="604"/>
      <c r="I166" s="604"/>
      <c r="J166" s="604"/>
      <c r="K166" s="604"/>
      <c r="L166" s="604"/>
      <c r="M166" s="604"/>
      <c r="N166" s="604"/>
      <c r="O166" s="604"/>
    </row>
    <row r="167" spans="1:15">
      <c r="A167" s="604"/>
      <c r="B167" s="604"/>
      <c r="C167" s="604"/>
      <c r="D167" s="604"/>
      <c r="E167" s="604"/>
      <c r="F167" s="604"/>
      <c r="G167" s="604"/>
      <c r="H167" s="604"/>
      <c r="I167" s="604"/>
      <c r="J167" s="604"/>
      <c r="K167" s="604"/>
      <c r="L167" s="604"/>
      <c r="M167" s="604"/>
      <c r="N167" s="604"/>
      <c r="O167" s="604"/>
    </row>
    <row r="168" spans="1:15">
      <c r="A168" s="604"/>
      <c r="B168" s="604"/>
      <c r="C168" s="604"/>
      <c r="D168" s="604"/>
      <c r="E168" s="604"/>
      <c r="F168" s="604"/>
      <c r="G168" s="604"/>
      <c r="H168" s="604"/>
      <c r="I168" s="604"/>
      <c r="J168" s="604"/>
      <c r="K168" s="604"/>
      <c r="L168" s="604"/>
      <c r="M168" s="604"/>
      <c r="N168" s="604"/>
      <c r="O168" s="604"/>
    </row>
    <row r="169" spans="1:15">
      <c r="A169" s="604"/>
      <c r="B169" s="604"/>
      <c r="C169" s="604"/>
      <c r="D169" s="604"/>
      <c r="E169" s="604"/>
      <c r="F169" s="604"/>
      <c r="G169" s="604"/>
      <c r="H169" s="604"/>
      <c r="I169" s="604"/>
      <c r="J169" s="604"/>
      <c r="K169" s="604"/>
      <c r="L169" s="604"/>
      <c r="M169" s="604"/>
      <c r="N169" s="604"/>
      <c r="O169" s="604"/>
    </row>
    <row r="170" spans="1:15">
      <c r="A170" s="604"/>
      <c r="B170" s="604"/>
      <c r="C170" s="604"/>
      <c r="D170" s="604"/>
      <c r="E170" s="604"/>
      <c r="F170" s="604"/>
      <c r="G170" s="604"/>
      <c r="H170" s="604"/>
      <c r="I170" s="604"/>
      <c r="J170" s="604"/>
      <c r="K170" s="604"/>
      <c r="L170" s="604"/>
      <c r="M170" s="604"/>
      <c r="N170" s="604"/>
      <c r="O170" s="604"/>
    </row>
    <row r="171" spans="1:15">
      <c r="A171" s="604"/>
      <c r="B171" s="604"/>
      <c r="C171" s="604"/>
      <c r="D171" s="604"/>
      <c r="E171" s="604"/>
      <c r="F171" s="604"/>
      <c r="G171" s="604"/>
      <c r="H171" s="604"/>
      <c r="I171" s="604"/>
      <c r="J171" s="604"/>
      <c r="K171" s="604"/>
      <c r="L171" s="604"/>
      <c r="M171" s="604"/>
      <c r="N171" s="604"/>
      <c r="O171" s="604"/>
    </row>
    <row r="172" spans="1:15">
      <c r="A172" s="604"/>
      <c r="B172" s="604"/>
      <c r="C172" s="604"/>
      <c r="D172" s="604"/>
      <c r="E172" s="604"/>
      <c r="F172" s="604"/>
      <c r="G172" s="604"/>
      <c r="H172" s="604"/>
      <c r="I172" s="604"/>
      <c r="J172" s="604"/>
      <c r="K172" s="604"/>
      <c r="L172" s="604"/>
      <c r="M172" s="604"/>
      <c r="N172" s="604"/>
      <c r="O172" s="604"/>
    </row>
    <row r="173" spans="1:15">
      <c r="A173" s="604"/>
      <c r="B173" s="604"/>
      <c r="C173" s="604"/>
      <c r="D173" s="604"/>
      <c r="E173" s="604"/>
      <c r="F173" s="604"/>
      <c r="G173" s="604"/>
      <c r="H173" s="604"/>
      <c r="I173" s="604"/>
      <c r="J173" s="604"/>
      <c r="K173" s="604"/>
      <c r="L173" s="604"/>
      <c r="M173" s="604"/>
      <c r="N173" s="604"/>
      <c r="O173" s="604"/>
    </row>
    <row r="174" spans="1:15">
      <c r="A174" s="604"/>
      <c r="B174" s="604"/>
      <c r="C174" s="604"/>
      <c r="D174" s="604"/>
      <c r="E174" s="604"/>
      <c r="F174" s="604"/>
      <c r="G174" s="604"/>
      <c r="H174" s="604"/>
      <c r="I174" s="604"/>
      <c r="J174" s="604"/>
      <c r="K174" s="604"/>
      <c r="L174" s="604"/>
      <c r="M174" s="604"/>
      <c r="N174" s="604"/>
      <c r="O174" s="604"/>
    </row>
    <row r="175" spans="1:15">
      <c r="A175" s="604"/>
      <c r="B175" s="604"/>
      <c r="C175" s="604"/>
      <c r="D175" s="604"/>
      <c r="E175" s="604"/>
      <c r="F175" s="604"/>
      <c r="G175" s="604"/>
      <c r="H175" s="604"/>
      <c r="I175" s="604"/>
      <c r="J175" s="604"/>
      <c r="K175" s="604"/>
      <c r="L175" s="604"/>
      <c r="M175" s="604"/>
      <c r="N175" s="604"/>
      <c r="O175" s="604"/>
    </row>
    <row r="176" spans="1:15">
      <c r="A176" s="604"/>
      <c r="B176" s="604"/>
      <c r="C176" s="604"/>
      <c r="D176" s="604"/>
      <c r="E176" s="604"/>
      <c r="F176" s="604"/>
      <c r="G176" s="604"/>
      <c r="H176" s="604"/>
      <c r="I176" s="604"/>
      <c r="J176" s="604"/>
      <c r="K176" s="604"/>
      <c r="L176" s="604"/>
      <c r="M176" s="604"/>
      <c r="N176" s="604"/>
      <c r="O176" s="604"/>
    </row>
    <row r="177" spans="1:15">
      <c r="A177" s="604"/>
      <c r="B177" s="604"/>
      <c r="C177" s="604"/>
      <c r="D177" s="604"/>
      <c r="E177" s="604"/>
      <c r="F177" s="604"/>
      <c r="G177" s="604"/>
      <c r="H177" s="604"/>
      <c r="I177" s="604"/>
      <c r="J177" s="604"/>
      <c r="K177" s="604"/>
      <c r="L177" s="604"/>
      <c r="M177" s="604"/>
      <c r="N177" s="604"/>
      <c r="O177" s="604"/>
    </row>
    <row r="178" spans="1:15">
      <c r="A178" s="604"/>
      <c r="B178" s="604"/>
      <c r="C178" s="604"/>
      <c r="D178" s="604"/>
      <c r="E178" s="604"/>
      <c r="F178" s="604"/>
      <c r="G178" s="604"/>
      <c r="H178" s="604"/>
      <c r="I178" s="604"/>
      <c r="J178" s="604"/>
      <c r="K178" s="604"/>
      <c r="L178" s="604"/>
      <c r="M178" s="604"/>
      <c r="N178" s="604"/>
      <c r="O178" s="604"/>
    </row>
    <row r="179" spans="1:15">
      <c r="A179" s="604"/>
      <c r="B179" s="604"/>
      <c r="C179" s="604"/>
      <c r="D179" s="604"/>
      <c r="E179" s="604"/>
      <c r="F179" s="604"/>
      <c r="G179" s="604"/>
      <c r="H179" s="604"/>
      <c r="I179" s="604"/>
      <c r="J179" s="604"/>
      <c r="K179" s="604"/>
      <c r="L179" s="604"/>
      <c r="M179" s="604"/>
      <c r="N179" s="604"/>
      <c r="O179" s="604"/>
    </row>
    <row r="180" spans="1:15">
      <c r="A180" s="604"/>
      <c r="B180" s="604"/>
      <c r="C180" s="604"/>
      <c r="D180" s="604"/>
      <c r="E180" s="604"/>
      <c r="F180" s="604"/>
      <c r="G180" s="604"/>
      <c r="H180" s="604"/>
      <c r="I180" s="604"/>
      <c r="J180" s="604"/>
      <c r="K180" s="604"/>
      <c r="L180" s="604"/>
      <c r="M180" s="604"/>
      <c r="N180" s="604"/>
      <c r="O180" s="604"/>
    </row>
    <row r="181" spans="1:15">
      <c r="A181" s="604"/>
      <c r="B181" s="604"/>
      <c r="C181" s="604"/>
      <c r="D181" s="604"/>
      <c r="E181" s="604"/>
      <c r="F181" s="604"/>
      <c r="G181" s="604"/>
      <c r="H181" s="604"/>
      <c r="I181" s="604"/>
      <c r="J181" s="604"/>
      <c r="K181" s="604"/>
      <c r="L181" s="604"/>
      <c r="M181" s="604"/>
      <c r="N181" s="604"/>
      <c r="O181" s="604"/>
    </row>
    <row r="182" spans="1:15">
      <c r="A182" s="604"/>
      <c r="B182" s="604"/>
      <c r="C182" s="604"/>
      <c r="D182" s="604"/>
      <c r="E182" s="604"/>
      <c r="F182" s="604"/>
      <c r="G182" s="604"/>
      <c r="H182" s="604"/>
      <c r="I182" s="604"/>
      <c r="J182" s="604"/>
      <c r="K182" s="604"/>
      <c r="L182" s="604"/>
      <c r="M182" s="604"/>
      <c r="N182" s="604"/>
      <c r="O182" s="604"/>
    </row>
    <row r="183" spans="1:15">
      <c r="A183" s="604"/>
      <c r="B183" s="604"/>
      <c r="C183" s="604"/>
      <c r="D183" s="604"/>
      <c r="E183" s="604"/>
      <c r="F183" s="604"/>
      <c r="G183" s="604"/>
      <c r="H183" s="604"/>
      <c r="I183" s="604"/>
      <c r="J183" s="604"/>
      <c r="K183" s="604"/>
      <c r="L183" s="604"/>
      <c r="M183" s="604"/>
      <c r="N183" s="604"/>
      <c r="O183" s="604"/>
    </row>
    <row r="184" spans="1:15">
      <c r="A184" s="604"/>
      <c r="B184" s="604"/>
      <c r="C184" s="604"/>
      <c r="D184" s="604"/>
      <c r="E184" s="604"/>
      <c r="F184" s="604"/>
      <c r="G184" s="604"/>
      <c r="H184" s="604"/>
      <c r="I184" s="604"/>
      <c r="J184" s="604"/>
      <c r="K184" s="604"/>
      <c r="L184" s="604"/>
      <c r="M184" s="604"/>
      <c r="N184" s="604"/>
      <c r="O184" s="604"/>
    </row>
    <row r="185" spans="1:15">
      <c r="A185" s="604"/>
      <c r="B185" s="604"/>
      <c r="C185" s="604"/>
      <c r="D185" s="604"/>
      <c r="E185" s="604"/>
      <c r="F185" s="604"/>
      <c r="G185" s="604"/>
      <c r="H185" s="604"/>
      <c r="I185" s="604"/>
      <c r="J185" s="604"/>
      <c r="K185" s="604"/>
      <c r="L185" s="604"/>
      <c r="M185" s="604"/>
      <c r="N185" s="604"/>
      <c r="O185" s="604"/>
    </row>
    <row r="186" spans="1:15">
      <c r="A186" s="604"/>
      <c r="B186" s="604"/>
      <c r="C186" s="604"/>
      <c r="D186" s="604"/>
      <c r="E186" s="604"/>
      <c r="F186" s="604"/>
      <c r="G186" s="604"/>
      <c r="H186" s="604"/>
      <c r="I186" s="604"/>
      <c r="J186" s="604"/>
      <c r="K186" s="604"/>
      <c r="L186" s="604"/>
      <c r="M186" s="604"/>
      <c r="N186" s="604"/>
      <c r="O186" s="604"/>
    </row>
    <row r="187" spans="1:15">
      <c r="A187" s="604"/>
      <c r="B187" s="604"/>
      <c r="C187" s="604"/>
      <c r="D187" s="604"/>
      <c r="E187" s="604"/>
      <c r="F187" s="604"/>
      <c r="G187" s="604"/>
      <c r="H187" s="604"/>
      <c r="I187" s="604"/>
      <c r="J187" s="604"/>
      <c r="K187" s="604"/>
      <c r="L187" s="604"/>
      <c r="M187" s="604"/>
      <c r="N187" s="604"/>
      <c r="O187" s="604"/>
    </row>
    <row r="188" spans="1:15">
      <c r="A188" s="604"/>
      <c r="B188" s="604"/>
      <c r="C188" s="604"/>
      <c r="D188" s="604"/>
      <c r="E188" s="604"/>
      <c r="F188" s="604"/>
      <c r="G188" s="604"/>
      <c r="H188" s="604"/>
      <c r="I188" s="604"/>
      <c r="J188" s="604"/>
      <c r="K188" s="604"/>
      <c r="L188" s="604"/>
      <c r="M188" s="604"/>
      <c r="N188" s="604"/>
      <c r="O188" s="604"/>
    </row>
    <row r="189" spans="1:15">
      <c r="A189" s="604"/>
      <c r="B189" s="604"/>
      <c r="C189" s="604"/>
      <c r="D189" s="604"/>
      <c r="E189" s="604"/>
      <c r="F189" s="604"/>
      <c r="G189" s="604"/>
      <c r="H189" s="604"/>
      <c r="I189" s="604"/>
      <c r="J189" s="604"/>
      <c r="K189" s="604"/>
      <c r="L189" s="604"/>
      <c r="M189" s="604"/>
      <c r="N189" s="604"/>
      <c r="O189" s="604"/>
    </row>
    <row r="190" spans="1:15">
      <c r="A190" s="604"/>
      <c r="B190" s="604"/>
      <c r="C190" s="604"/>
      <c r="D190" s="604"/>
      <c r="E190" s="604"/>
      <c r="F190" s="604"/>
      <c r="G190" s="604"/>
      <c r="H190" s="604"/>
      <c r="I190" s="604"/>
      <c r="J190" s="604"/>
      <c r="K190" s="604"/>
      <c r="L190" s="604"/>
      <c r="M190" s="604"/>
      <c r="N190" s="604"/>
      <c r="O190" s="604"/>
    </row>
    <row r="191" spans="1:15">
      <c r="A191" s="604"/>
      <c r="B191" s="604"/>
      <c r="C191" s="604"/>
      <c r="D191" s="604"/>
      <c r="E191" s="604"/>
      <c r="F191" s="604"/>
      <c r="G191" s="604"/>
      <c r="H191" s="604"/>
      <c r="I191" s="604"/>
      <c r="J191" s="604"/>
      <c r="K191" s="604"/>
      <c r="L191" s="604"/>
      <c r="M191" s="604"/>
      <c r="N191" s="604"/>
      <c r="O191" s="604"/>
    </row>
    <row r="192" spans="1:15">
      <c r="A192" s="604"/>
      <c r="B192" s="604"/>
      <c r="C192" s="604"/>
      <c r="D192" s="604"/>
      <c r="E192" s="604"/>
      <c r="F192" s="604"/>
      <c r="G192" s="604"/>
      <c r="H192" s="604"/>
      <c r="I192" s="604"/>
      <c r="J192" s="604"/>
      <c r="K192" s="604"/>
      <c r="L192" s="604"/>
      <c r="M192" s="604"/>
      <c r="N192" s="604"/>
      <c r="O192" s="604"/>
    </row>
    <row r="193" spans="1:15">
      <c r="A193" s="604"/>
      <c r="B193" s="604"/>
      <c r="C193" s="604"/>
      <c r="D193" s="604"/>
      <c r="E193" s="604"/>
      <c r="F193" s="604"/>
      <c r="G193" s="604"/>
      <c r="H193" s="604"/>
      <c r="I193" s="604"/>
      <c r="J193" s="604"/>
      <c r="K193" s="604"/>
      <c r="L193" s="604"/>
      <c r="M193" s="604"/>
      <c r="N193" s="604"/>
      <c r="O193" s="604"/>
    </row>
    <row r="194" spans="1:15">
      <c r="A194" s="604"/>
      <c r="B194" s="604"/>
      <c r="C194" s="604"/>
      <c r="D194" s="604"/>
      <c r="E194" s="604"/>
      <c r="F194" s="604"/>
      <c r="G194" s="604"/>
      <c r="H194" s="604"/>
      <c r="I194" s="604"/>
      <c r="J194" s="604"/>
      <c r="K194" s="604"/>
      <c r="L194" s="604"/>
      <c r="M194" s="604"/>
      <c r="N194" s="604"/>
      <c r="O194" s="604"/>
    </row>
    <row r="195" spans="1:15">
      <c r="A195" s="604"/>
      <c r="B195" s="604"/>
      <c r="C195" s="604"/>
      <c r="D195" s="604"/>
      <c r="E195" s="604"/>
      <c r="F195" s="604"/>
      <c r="G195" s="604"/>
      <c r="H195" s="604"/>
      <c r="I195" s="604"/>
      <c r="J195" s="604"/>
      <c r="K195" s="604"/>
      <c r="L195" s="604"/>
      <c r="M195" s="604"/>
      <c r="N195" s="604"/>
      <c r="O195" s="604"/>
    </row>
    <row r="196" spans="1:15">
      <c r="A196" s="604"/>
      <c r="B196" s="604"/>
      <c r="C196" s="604"/>
      <c r="D196" s="604"/>
      <c r="E196" s="604"/>
      <c r="F196" s="604"/>
      <c r="G196" s="604"/>
      <c r="H196" s="604"/>
      <c r="I196" s="604"/>
      <c r="J196" s="604"/>
      <c r="K196" s="604"/>
      <c r="L196" s="604"/>
      <c r="M196" s="604"/>
      <c r="N196" s="604"/>
      <c r="O196" s="604"/>
    </row>
    <row r="197" spans="1:15">
      <c r="A197" s="604"/>
      <c r="B197" s="604"/>
      <c r="C197" s="604"/>
      <c r="D197" s="604"/>
      <c r="E197" s="604"/>
      <c r="F197" s="604"/>
      <c r="G197" s="604"/>
      <c r="H197" s="604"/>
      <c r="I197" s="604"/>
      <c r="J197" s="604"/>
      <c r="K197" s="604"/>
      <c r="L197" s="604"/>
      <c r="M197" s="604"/>
      <c r="N197" s="604"/>
      <c r="O197" s="604"/>
    </row>
    <row r="198" spans="1:15">
      <c r="A198" s="604"/>
      <c r="B198" s="604"/>
      <c r="C198" s="604"/>
      <c r="D198" s="604"/>
      <c r="E198" s="604"/>
      <c r="F198" s="604"/>
      <c r="G198" s="604"/>
      <c r="H198" s="604"/>
      <c r="I198" s="604"/>
      <c r="J198" s="604"/>
      <c r="K198" s="604"/>
      <c r="L198" s="604"/>
      <c r="M198" s="604"/>
      <c r="N198" s="604"/>
      <c r="O198" s="604"/>
    </row>
    <row r="199" spans="1:15">
      <c r="A199" s="604"/>
      <c r="B199" s="604"/>
      <c r="C199" s="604"/>
      <c r="D199" s="604"/>
      <c r="E199" s="604"/>
      <c r="F199" s="604"/>
      <c r="G199" s="604"/>
      <c r="H199" s="604"/>
      <c r="I199" s="604"/>
      <c r="J199" s="604"/>
      <c r="K199" s="604"/>
      <c r="L199" s="604"/>
      <c r="M199" s="604"/>
      <c r="N199" s="604"/>
      <c r="O199" s="604"/>
    </row>
    <row r="200" spans="1:15">
      <c r="A200" s="604"/>
      <c r="B200" s="604"/>
      <c r="C200" s="604"/>
      <c r="D200" s="604"/>
      <c r="E200" s="604"/>
      <c r="F200" s="604"/>
      <c r="G200" s="604"/>
      <c r="H200" s="604"/>
      <c r="I200" s="604"/>
      <c r="J200" s="604"/>
      <c r="K200" s="604"/>
      <c r="L200" s="604"/>
      <c r="M200" s="604"/>
      <c r="N200" s="604"/>
      <c r="O200" s="604"/>
    </row>
    <row r="201" spans="1:15">
      <c r="A201" s="604"/>
      <c r="B201" s="604"/>
      <c r="C201" s="604"/>
      <c r="D201" s="604"/>
      <c r="E201" s="604"/>
      <c r="F201" s="604"/>
      <c r="G201" s="604"/>
      <c r="H201" s="604"/>
      <c r="I201" s="604"/>
      <c r="J201" s="604"/>
      <c r="K201" s="604"/>
      <c r="L201" s="604"/>
      <c r="M201" s="604"/>
      <c r="N201" s="604"/>
      <c r="O201" s="604"/>
    </row>
    <row r="202" spans="1:15">
      <c r="A202" s="604"/>
      <c r="B202" s="604"/>
      <c r="C202" s="604"/>
      <c r="D202" s="604"/>
      <c r="E202" s="604"/>
      <c r="F202" s="604"/>
      <c r="G202" s="604"/>
      <c r="H202" s="604"/>
      <c r="I202" s="604"/>
      <c r="J202" s="604"/>
      <c r="K202" s="604"/>
      <c r="L202" s="604"/>
      <c r="M202" s="604"/>
      <c r="N202" s="604"/>
      <c r="O202" s="604"/>
    </row>
    <row r="203" spans="1:15">
      <c r="A203" s="604"/>
      <c r="B203" s="604"/>
      <c r="C203" s="604"/>
      <c r="D203" s="604"/>
      <c r="E203" s="604"/>
      <c r="F203" s="604"/>
      <c r="G203" s="604"/>
      <c r="H203" s="604"/>
      <c r="I203" s="604"/>
      <c r="J203" s="604"/>
      <c r="K203" s="604"/>
      <c r="L203" s="604"/>
      <c r="M203" s="604"/>
      <c r="N203" s="604"/>
      <c r="O203" s="604"/>
    </row>
    <row r="204" spans="1:15">
      <c r="A204" s="604"/>
      <c r="B204" s="604"/>
      <c r="C204" s="604"/>
      <c r="D204" s="604"/>
      <c r="E204" s="604"/>
      <c r="F204" s="604"/>
      <c r="G204" s="604"/>
      <c r="H204" s="604"/>
      <c r="I204" s="604"/>
      <c r="J204" s="604"/>
      <c r="K204" s="604"/>
      <c r="L204" s="604"/>
      <c r="M204" s="604"/>
      <c r="N204" s="604"/>
      <c r="O204" s="604"/>
    </row>
    <row r="205" spans="1:15">
      <c r="A205" s="604"/>
      <c r="B205" s="604"/>
      <c r="C205" s="604"/>
      <c r="D205" s="604"/>
      <c r="E205" s="604"/>
      <c r="F205" s="604"/>
      <c r="G205" s="604"/>
      <c r="H205" s="604"/>
      <c r="I205" s="604"/>
      <c r="J205" s="604"/>
      <c r="K205" s="604"/>
      <c r="L205" s="604"/>
      <c r="M205" s="604"/>
      <c r="N205" s="604"/>
      <c r="O205" s="604"/>
    </row>
    <row r="206" spans="1:15">
      <c r="A206" s="604"/>
      <c r="B206" s="604"/>
      <c r="C206" s="604"/>
      <c r="D206" s="604"/>
      <c r="E206" s="604"/>
      <c r="F206" s="604"/>
      <c r="G206" s="604"/>
      <c r="H206" s="604"/>
      <c r="I206" s="604"/>
      <c r="J206" s="604"/>
      <c r="K206" s="604"/>
      <c r="L206" s="604"/>
      <c r="M206" s="604"/>
      <c r="N206" s="604"/>
      <c r="O206" s="604"/>
    </row>
    <row r="207" spans="1:15">
      <c r="A207" s="604"/>
      <c r="B207" s="604"/>
      <c r="C207" s="604"/>
      <c r="D207" s="604"/>
      <c r="E207" s="604"/>
      <c r="F207" s="604"/>
      <c r="G207" s="604"/>
      <c r="H207" s="604"/>
      <c r="I207" s="604"/>
      <c r="J207" s="604"/>
      <c r="K207" s="604"/>
      <c r="L207" s="604"/>
      <c r="M207" s="604"/>
      <c r="N207" s="604"/>
      <c r="O207" s="604"/>
    </row>
    <row r="208" spans="1:15">
      <c r="A208" s="604"/>
      <c r="B208" s="604"/>
      <c r="C208" s="604"/>
      <c r="D208" s="604"/>
      <c r="E208" s="604"/>
      <c r="F208" s="604"/>
      <c r="G208" s="604"/>
      <c r="H208" s="604"/>
      <c r="I208" s="604"/>
      <c r="J208" s="604"/>
      <c r="K208" s="604"/>
      <c r="L208" s="604"/>
      <c r="M208" s="604"/>
      <c r="N208" s="604"/>
      <c r="O208" s="604"/>
    </row>
    <row r="209" spans="1:15">
      <c r="A209" s="604"/>
      <c r="B209" s="604"/>
      <c r="C209" s="604"/>
      <c r="D209" s="604"/>
      <c r="E209" s="604"/>
      <c r="F209" s="604"/>
      <c r="G209" s="604"/>
      <c r="H209" s="604"/>
      <c r="I209" s="604"/>
      <c r="J209" s="604"/>
      <c r="K209" s="604"/>
      <c r="L209" s="604"/>
      <c r="M209" s="604"/>
      <c r="N209" s="604"/>
      <c r="O209" s="604"/>
    </row>
    <row r="210" spans="1:15">
      <c r="A210" s="604"/>
      <c r="B210" s="604"/>
      <c r="C210" s="604"/>
      <c r="D210" s="604"/>
      <c r="E210" s="604"/>
      <c r="F210" s="604"/>
      <c r="G210" s="604"/>
      <c r="H210" s="604"/>
      <c r="I210" s="604"/>
      <c r="J210" s="604"/>
      <c r="K210" s="604"/>
      <c r="L210" s="604"/>
      <c r="M210" s="604"/>
      <c r="N210" s="604"/>
      <c r="O210" s="604"/>
    </row>
    <row r="211" spans="1:15">
      <c r="A211" s="604"/>
      <c r="B211" s="604"/>
      <c r="C211" s="604"/>
      <c r="D211" s="604"/>
      <c r="E211" s="604"/>
      <c r="F211" s="604"/>
      <c r="G211" s="604"/>
      <c r="H211" s="604"/>
      <c r="I211" s="604"/>
      <c r="J211" s="604"/>
      <c r="K211" s="604"/>
      <c r="L211" s="604"/>
      <c r="M211" s="604"/>
      <c r="N211" s="604"/>
      <c r="O211" s="604"/>
    </row>
    <row r="212" spans="1:15">
      <c r="A212" s="604"/>
      <c r="B212" s="604"/>
      <c r="C212" s="604"/>
      <c r="D212" s="604"/>
      <c r="E212" s="604"/>
      <c r="F212" s="604"/>
      <c r="G212" s="604"/>
      <c r="H212" s="604"/>
      <c r="I212" s="604"/>
      <c r="J212" s="604"/>
      <c r="K212" s="604"/>
      <c r="L212" s="604"/>
      <c r="M212" s="604"/>
      <c r="N212" s="604"/>
      <c r="O212" s="604"/>
    </row>
    <row r="213" spans="1:15">
      <c r="A213" s="604"/>
      <c r="B213" s="604"/>
      <c r="C213" s="604"/>
      <c r="D213" s="604"/>
      <c r="E213" s="604"/>
      <c r="F213" s="604"/>
      <c r="G213" s="604"/>
      <c r="H213" s="604"/>
      <c r="I213" s="604"/>
      <c r="J213" s="604"/>
      <c r="K213" s="604"/>
      <c r="L213" s="604"/>
      <c r="M213" s="604"/>
      <c r="N213" s="604"/>
      <c r="O213" s="604"/>
    </row>
    <row r="214" spans="1:15">
      <c r="A214" s="604"/>
      <c r="B214" s="604"/>
      <c r="C214" s="604"/>
      <c r="D214" s="604"/>
      <c r="E214" s="604"/>
      <c r="F214" s="604"/>
      <c r="G214" s="604"/>
      <c r="H214" s="604"/>
      <c r="I214" s="604"/>
      <c r="J214" s="604"/>
      <c r="K214" s="604"/>
      <c r="L214" s="604"/>
      <c r="M214" s="604"/>
      <c r="N214" s="604"/>
      <c r="O214" s="604"/>
    </row>
    <row r="215" spans="1:15">
      <c r="A215" s="604"/>
      <c r="B215" s="604"/>
      <c r="C215" s="604"/>
      <c r="D215" s="604"/>
      <c r="E215" s="604"/>
      <c r="F215" s="604"/>
      <c r="G215" s="604"/>
      <c r="H215" s="604"/>
      <c r="I215" s="604"/>
      <c r="J215" s="604"/>
      <c r="K215" s="604"/>
      <c r="L215" s="604"/>
      <c r="M215" s="604"/>
      <c r="N215" s="604"/>
      <c r="O215" s="604"/>
    </row>
    <row r="216" spans="1:15">
      <c r="A216" s="604"/>
      <c r="B216" s="604"/>
      <c r="C216" s="604"/>
      <c r="D216" s="604"/>
      <c r="E216" s="604"/>
      <c r="F216" s="604"/>
      <c r="G216" s="604"/>
      <c r="H216" s="604"/>
      <c r="I216" s="604"/>
      <c r="J216" s="604"/>
      <c r="K216" s="604"/>
      <c r="L216" s="604"/>
      <c r="M216" s="604"/>
      <c r="N216" s="604"/>
      <c r="O216" s="604"/>
    </row>
    <row r="217" spans="1:15">
      <c r="A217" s="604"/>
      <c r="B217" s="604"/>
      <c r="C217" s="604"/>
      <c r="D217" s="604"/>
      <c r="E217" s="604"/>
      <c r="F217" s="604"/>
      <c r="G217" s="604"/>
      <c r="H217" s="604"/>
      <c r="I217" s="604"/>
      <c r="J217" s="604"/>
      <c r="K217" s="604"/>
      <c r="L217" s="604"/>
      <c r="M217" s="604"/>
      <c r="N217" s="604"/>
      <c r="O217" s="604"/>
    </row>
    <row r="218" spans="1:15">
      <c r="A218" s="604"/>
      <c r="B218" s="604"/>
      <c r="C218" s="604"/>
      <c r="D218" s="604"/>
      <c r="E218" s="604"/>
      <c r="F218" s="604"/>
      <c r="G218" s="604"/>
      <c r="H218" s="604"/>
      <c r="I218" s="604"/>
      <c r="J218" s="604"/>
      <c r="K218" s="604"/>
      <c r="L218" s="604"/>
      <c r="M218" s="604"/>
      <c r="N218" s="604"/>
      <c r="O218" s="604"/>
    </row>
    <row r="219" spans="1:15">
      <c r="A219" s="604"/>
      <c r="B219" s="604"/>
      <c r="C219" s="604"/>
      <c r="D219" s="604"/>
      <c r="E219" s="604"/>
      <c r="F219" s="604"/>
      <c r="G219" s="604"/>
      <c r="H219" s="604"/>
      <c r="I219" s="604"/>
      <c r="J219" s="604"/>
      <c r="K219" s="604"/>
      <c r="L219" s="604"/>
      <c r="M219" s="604"/>
      <c r="N219" s="604"/>
      <c r="O219" s="604"/>
    </row>
    <row r="220" spans="1:15">
      <c r="A220" s="604"/>
      <c r="B220" s="604"/>
      <c r="C220" s="604"/>
      <c r="D220" s="604"/>
      <c r="E220" s="604"/>
      <c r="F220" s="604"/>
      <c r="G220" s="604"/>
      <c r="H220" s="604"/>
      <c r="I220" s="604"/>
      <c r="J220" s="604"/>
      <c r="K220" s="604"/>
      <c r="L220" s="604"/>
      <c r="M220" s="604"/>
      <c r="N220" s="604"/>
      <c r="O220" s="604"/>
    </row>
    <row r="221" spans="1:15">
      <c r="A221" s="604"/>
      <c r="B221" s="604"/>
      <c r="C221" s="604"/>
      <c r="D221" s="604"/>
      <c r="E221" s="604"/>
      <c r="F221" s="604"/>
      <c r="G221" s="604"/>
      <c r="H221" s="604"/>
      <c r="I221" s="604"/>
      <c r="J221" s="604"/>
      <c r="K221" s="604"/>
      <c r="L221" s="604"/>
      <c r="M221" s="604"/>
      <c r="N221" s="604"/>
      <c r="O221" s="604"/>
    </row>
    <row r="222" spans="1:15">
      <c r="A222" s="604"/>
      <c r="B222" s="604"/>
      <c r="C222" s="604"/>
      <c r="D222" s="604"/>
      <c r="E222" s="604"/>
      <c r="F222" s="604"/>
      <c r="G222" s="604"/>
      <c r="H222" s="604"/>
      <c r="I222" s="604"/>
      <c r="J222" s="604"/>
      <c r="K222" s="604"/>
      <c r="L222" s="604"/>
      <c r="M222" s="604"/>
      <c r="N222" s="604"/>
      <c r="O222" s="604"/>
    </row>
    <row r="223" spans="1:15">
      <c r="A223" s="604"/>
      <c r="B223" s="604"/>
      <c r="C223" s="604"/>
      <c r="D223" s="604"/>
      <c r="E223" s="604"/>
      <c r="F223" s="604"/>
      <c r="G223" s="604"/>
      <c r="H223" s="604"/>
      <c r="I223" s="604"/>
      <c r="J223" s="604"/>
      <c r="K223" s="604"/>
      <c r="L223" s="604"/>
      <c r="M223" s="604"/>
      <c r="N223" s="604"/>
      <c r="O223" s="604"/>
    </row>
    <row r="224" spans="1:15">
      <c r="A224" s="604"/>
      <c r="B224" s="604"/>
      <c r="C224" s="604"/>
      <c r="D224" s="604"/>
      <c r="E224" s="604"/>
      <c r="F224" s="604"/>
      <c r="G224" s="604"/>
      <c r="H224" s="604"/>
      <c r="I224" s="604"/>
      <c r="J224" s="604"/>
      <c r="K224" s="604"/>
      <c r="L224" s="604"/>
      <c r="M224" s="604"/>
      <c r="N224" s="604"/>
      <c r="O224" s="604"/>
    </row>
    <row r="225" spans="1:15">
      <c r="A225" s="604"/>
      <c r="B225" s="604"/>
      <c r="C225" s="604"/>
      <c r="D225" s="604"/>
      <c r="E225" s="604"/>
      <c r="F225" s="604"/>
      <c r="G225" s="604"/>
      <c r="H225" s="604"/>
      <c r="I225" s="604"/>
      <c r="J225" s="604"/>
      <c r="K225" s="604"/>
      <c r="L225" s="604"/>
      <c r="M225" s="604"/>
      <c r="N225" s="604"/>
      <c r="O225" s="604"/>
    </row>
    <row r="226" spans="1:15">
      <c r="A226" s="604"/>
      <c r="B226" s="604"/>
      <c r="C226" s="604"/>
      <c r="D226" s="604"/>
      <c r="E226" s="604"/>
      <c r="F226" s="604"/>
      <c r="G226" s="604"/>
      <c r="H226" s="604"/>
      <c r="I226" s="604"/>
      <c r="J226" s="604"/>
      <c r="K226" s="604"/>
      <c r="L226" s="604"/>
      <c r="M226" s="604"/>
      <c r="N226" s="604"/>
      <c r="O226" s="604"/>
    </row>
    <row r="227" spans="1:15">
      <c r="A227" s="604"/>
      <c r="B227" s="604"/>
      <c r="C227" s="604"/>
      <c r="D227" s="604"/>
      <c r="E227" s="604"/>
      <c r="F227" s="604"/>
      <c r="G227" s="604"/>
      <c r="H227" s="604"/>
      <c r="I227" s="604"/>
      <c r="J227" s="604"/>
      <c r="K227" s="604"/>
      <c r="L227" s="604"/>
      <c r="M227" s="604"/>
      <c r="N227" s="604"/>
      <c r="O227" s="604"/>
    </row>
    <row r="228" spans="1:15">
      <c r="A228" s="604"/>
      <c r="B228" s="604"/>
      <c r="C228" s="604"/>
      <c r="D228" s="604"/>
      <c r="E228" s="604"/>
      <c r="F228" s="604"/>
      <c r="G228" s="604"/>
      <c r="H228" s="604"/>
      <c r="I228" s="604"/>
      <c r="J228" s="604"/>
      <c r="K228" s="604"/>
      <c r="L228" s="604"/>
      <c r="M228" s="604"/>
      <c r="N228" s="604"/>
      <c r="O228" s="604"/>
    </row>
    <row r="229" spans="1:15">
      <c r="A229" s="604"/>
      <c r="B229" s="604"/>
      <c r="C229" s="604"/>
      <c r="D229" s="604"/>
      <c r="E229" s="604"/>
      <c r="F229" s="604"/>
      <c r="G229" s="604"/>
      <c r="H229" s="604"/>
      <c r="I229" s="604"/>
      <c r="J229" s="604"/>
      <c r="K229" s="604"/>
      <c r="L229" s="604"/>
      <c r="M229" s="604"/>
      <c r="N229" s="604"/>
      <c r="O229" s="604"/>
    </row>
    <row r="230" spans="1:15">
      <c r="A230" s="604"/>
      <c r="B230" s="604"/>
      <c r="C230" s="604"/>
      <c r="D230" s="604"/>
      <c r="E230" s="604"/>
      <c r="F230" s="604"/>
      <c r="G230" s="604"/>
      <c r="H230" s="604"/>
      <c r="I230" s="604"/>
      <c r="J230" s="604"/>
      <c r="K230" s="604"/>
      <c r="L230" s="604"/>
      <c r="M230" s="604"/>
      <c r="N230" s="604"/>
      <c r="O230" s="604"/>
    </row>
    <row r="231" spans="1:15">
      <c r="A231" s="604"/>
      <c r="B231" s="604"/>
      <c r="C231" s="604"/>
      <c r="D231" s="604"/>
      <c r="E231" s="604"/>
      <c r="F231" s="604"/>
      <c r="G231" s="604"/>
      <c r="H231" s="604"/>
      <c r="I231" s="604"/>
      <c r="J231" s="604"/>
      <c r="K231" s="604"/>
      <c r="L231" s="604"/>
      <c r="M231" s="604"/>
      <c r="N231" s="604"/>
      <c r="O231" s="604"/>
    </row>
    <row r="232" spans="1:15">
      <c r="A232" s="604"/>
      <c r="B232" s="604"/>
      <c r="C232" s="604"/>
      <c r="D232" s="604"/>
      <c r="E232" s="604"/>
      <c r="F232" s="604"/>
      <c r="G232" s="604"/>
      <c r="H232" s="604"/>
      <c r="I232" s="604"/>
      <c r="J232" s="604"/>
      <c r="K232" s="604"/>
      <c r="L232" s="604"/>
      <c r="M232" s="604"/>
      <c r="N232" s="604"/>
      <c r="O232" s="604"/>
    </row>
    <row r="233" spans="1:15">
      <c r="A233" s="604"/>
      <c r="B233" s="604"/>
      <c r="C233" s="604"/>
      <c r="D233" s="604"/>
      <c r="E233" s="604"/>
      <c r="F233" s="604"/>
      <c r="G233" s="604"/>
      <c r="H233" s="604"/>
      <c r="I233" s="604"/>
      <c r="J233" s="604"/>
      <c r="K233" s="604"/>
      <c r="L233" s="604"/>
      <c r="M233" s="604"/>
      <c r="N233" s="604"/>
      <c r="O233" s="604"/>
    </row>
    <row r="234" spans="1:15">
      <c r="A234" s="604"/>
      <c r="B234" s="604"/>
      <c r="C234" s="604"/>
      <c r="D234" s="604"/>
      <c r="E234" s="604"/>
      <c r="F234" s="604"/>
      <c r="G234" s="604"/>
      <c r="H234" s="604"/>
      <c r="I234" s="604"/>
      <c r="J234" s="604"/>
      <c r="K234" s="604"/>
      <c r="L234" s="604"/>
      <c r="M234" s="604"/>
      <c r="N234" s="604"/>
      <c r="O234" s="604"/>
    </row>
    <row r="235" spans="1:15">
      <c r="A235" s="604"/>
      <c r="B235" s="604"/>
      <c r="C235" s="604"/>
      <c r="D235" s="604"/>
      <c r="E235" s="604"/>
      <c r="F235" s="604"/>
      <c r="G235" s="604"/>
      <c r="H235" s="604"/>
      <c r="I235" s="604"/>
      <c r="J235" s="604"/>
      <c r="K235" s="604"/>
      <c r="L235" s="604"/>
      <c r="M235" s="604"/>
      <c r="N235" s="604"/>
      <c r="O235" s="604"/>
    </row>
    <row r="236" spans="1:15">
      <c r="A236" s="604"/>
      <c r="B236" s="604"/>
      <c r="C236" s="604"/>
      <c r="D236" s="604"/>
      <c r="E236" s="604"/>
      <c r="F236" s="604"/>
      <c r="G236" s="604"/>
      <c r="H236" s="604"/>
      <c r="I236" s="604"/>
      <c r="J236" s="604"/>
      <c r="K236" s="604"/>
      <c r="L236" s="604"/>
      <c r="M236" s="604"/>
      <c r="N236" s="604"/>
      <c r="O236" s="604"/>
    </row>
    <row r="237" spans="1:15">
      <c r="A237" s="604"/>
      <c r="B237" s="604"/>
      <c r="C237" s="604"/>
      <c r="D237" s="604"/>
      <c r="E237" s="604"/>
      <c r="F237" s="604"/>
      <c r="G237" s="604"/>
      <c r="H237" s="604"/>
      <c r="I237" s="604"/>
      <c r="J237" s="604"/>
      <c r="K237" s="604"/>
      <c r="L237" s="604"/>
      <c r="M237" s="604"/>
      <c r="N237" s="604"/>
      <c r="O237" s="604"/>
    </row>
    <row r="238" spans="1:15">
      <c r="A238" s="604"/>
      <c r="B238" s="604"/>
      <c r="C238" s="604"/>
      <c r="D238" s="604"/>
      <c r="E238" s="604"/>
      <c r="F238" s="604"/>
      <c r="G238" s="604"/>
      <c r="H238" s="604"/>
      <c r="I238" s="604"/>
      <c r="J238" s="604"/>
      <c r="K238" s="604"/>
      <c r="L238" s="604"/>
      <c r="M238" s="604"/>
      <c r="N238" s="604"/>
      <c r="O238" s="604"/>
    </row>
    <row r="239" spans="1:15">
      <c r="A239" s="604"/>
      <c r="B239" s="604"/>
      <c r="C239" s="604"/>
      <c r="D239" s="604"/>
      <c r="E239" s="604"/>
      <c r="F239" s="604"/>
      <c r="G239" s="604"/>
      <c r="H239" s="604"/>
      <c r="I239" s="604"/>
      <c r="J239" s="604"/>
      <c r="K239" s="604"/>
      <c r="L239" s="604"/>
      <c r="M239" s="604"/>
      <c r="N239" s="604"/>
      <c r="O239" s="604"/>
    </row>
    <row r="240" spans="1:15">
      <c r="A240" s="604"/>
      <c r="B240" s="604"/>
      <c r="C240" s="604"/>
      <c r="D240" s="604"/>
      <c r="E240" s="604"/>
      <c r="F240" s="604"/>
      <c r="G240" s="604"/>
      <c r="H240" s="604"/>
      <c r="I240" s="604"/>
      <c r="J240" s="604"/>
      <c r="K240" s="604"/>
      <c r="L240" s="604"/>
      <c r="M240" s="604"/>
      <c r="N240" s="604"/>
      <c r="O240" s="604"/>
    </row>
    <row r="241" spans="1:15">
      <c r="A241" s="604"/>
      <c r="B241" s="604"/>
      <c r="C241" s="604"/>
      <c r="D241" s="604"/>
      <c r="E241" s="604"/>
      <c r="F241" s="604"/>
      <c r="G241" s="604"/>
      <c r="H241" s="604"/>
      <c r="I241" s="604"/>
      <c r="J241" s="604"/>
      <c r="K241" s="604"/>
      <c r="L241" s="604"/>
      <c r="M241" s="604"/>
      <c r="N241" s="604"/>
      <c r="O241" s="604"/>
    </row>
    <row r="242" spans="1:15">
      <c r="A242" s="604"/>
      <c r="B242" s="604"/>
      <c r="C242" s="604"/>
      <c r="D242" s="604"/>
      <c r="E242" s="604"/>
      <c r="F242" s="604"/>
      <c r="G242" s="604"/>
      <c r="H242" s="604"/>
      <c r="I242" s="604"/>
      <c r="J242" s="604"/>
      <c r="K242" s="604"/>
      <c r="L242" s="604"/>
      <c r="M242" s="604"/>
      <c r="N242" s="604"/>
      <c r="O242" s="604"/>
    </row>
    <row r="243" spans="1:15">
      <c r="A243" s="604"/>
      <c r="B243" s="604"/>
      <c r="C243" s="604"/>
      <c r="D243" s="604"/>
      <c r="E243" s="604"/>
      <c r="F243" s="604"/>
      <c r="G243" s="604"/>
      <c r="H243" s="604"/>
      <c r="I243" s="604"/>
      <c r="J243" s="604"/>
      <c r="K243" s="604"/>
      <c r="L243" s="604"/>
      <c r="M243" s="604"/>
      <c r="N243" s="604"/>
      <c r="O243" s="604"/>
    </row>
    <row r="244" spans="1:15">
      <c r="A244" s="604"/>
      <c r="B244" s="604"/>
      <c r="C244" s="604"/>
      <c r="D244" s="604"/>
      <c r="E244" s="604"/>
      <c r="F244" s="604"/>
      <c r="G244" s="604"/>
      <c r="H244" s="604"/>
      <c r="I244" s="604"/>
      <c r="J244" s="604"/>
      <c r="K244" s="604"/>
      <c r="L244" s="604"/>
      <c r="M244" s="604"/>
      <c r="N244" s="604"/>
      <c r="O244" s="604"/>
    </row>
    <row r="245" spans="1:15">
      <c r="A245" s="604"/>
      <c r="B245" s="604"/>
      <c r="C245" s="604"/>
      <c r="D245" s="604"/>
      <c r="E245" s="604"/>
      <c r="F245" s="604"/>
      <c r="G245" s="604"/>
      <c r="H245" s="604"/>
      <c r="I245" s="604"/>
      <c r="J245" s="604"/>
      <c r="K245" s="604"/>
      <c r="L245" s="604"/>
      <c r="M245" s="604"/>
      <c r="N245" s="604"/>
      <c r="O245" s="604"/>
    </row>
    <row r="246" spans="1:15">
      <c r="A246" s="604"/>
      <c r="B246" s="604"/>
      <c r="C246" s="604"/>
      <c r="D246" s="604"/>
      <c r="E246" s="604"/>
      <c r="F246" s="604"/>
      <c r="G246" s="604"/>
      <c r="H246" s="604"/>
      <c r="I246" s="604"/>
      <c r="J246" s="604"/>
      <c r="K246" s="604"/>
      <c r="L246" s="604"/>
      <c r="M246" s="604"/>
      <c r="N246" s="604"/>
      <c r="O246" s="604"/>
    </row>
    <row r="247" spans="1:15">
      <c r="A247" s="604"/>
      <c r="B247" s="604"/>
      <c r="C247" s="604"/>
      <c r="D247" s="604"/>
      <c r="E247" s="604"/>
      <c r="F247" s="604"/>
      <c r="G247" s="604"/>
      <c r="H247" s="604"/>
      <c r="I247" s="604"/>
      <c r="J247" s="604"/>
      <c r="K247" s="604"/>
      <c r="L247" s="604"/>
      <c r="M247" s="604"/>
      <c r="N247" s="604"/>
      <c r="O247" s="604"/>
    </row>
    <row r="248" spans="1:15">
      <c r="A248" s="604"/>
      <c r="B248" s="604"/>
      <c r="C248" s="604"/>
      <c r="D248" s="604"/>
      <c r="E248" s="604"/>
      <c r="F248" s="604"/>
      <c r="G248" s="604"/>
      <c r="H248" s="604"/>
      <c r="I248" s="604"/>
      <c r="J248" s="604"/>
      <c r="K248" s="604"/>
      <c r="L248" s="604"/>
      <c r="M248" s="604"/>
      <c r="N248" s="604"/>
      <c r="O248" s="604"/>
    </row>
    <row r="249" spans="1:15">
      <c r="A249" s="604"/>
      <c r="B249" s="604"/>
      <c r="C249" s="604"/>
      <c r="D249" s="604"/>
      <c r="E249" s="604"/>
      <c r="F249" s="604"/>
      <c r="G249" s="604"/>
      <c r="H249" s="604"/>
      <c r="I249" s="604"/>
      <c r="J249" s="604"/>
      <c r="K249" s="604"/>
      <c r="L249" s="604"/>
      <c r="M249" s="604"/>
      <c r="N249" s="604"/>
      <c r="O249" s="604"/>
    </row>
    <row r="250" spans="1:15">
      <c r="A250" s="604"/>
      <c r="B250" s="604"/>
      <c r="C250" s="604"/>
      <c r="D250" s="604"/>
      <c r="E250" s="604"/>
      <c r="F250" s="604"/>
      <c r="G250" s="604"/>
      <c r="H250" s="604"/>
      <c r="I250" s="604"/>
      <c r="J250" s="604"/>
      <c r="K250" s="604"/>
      <c r="L250" s="604"/>
      <c r="M250" s="604"/>
      <c r="N250" s="604"/>
      <c r="O250" s="604"/>
    </row>
    <row r="251" spans="1:15">
      <c r="A251" s="604"/>
      <c r="B251" s="604"/>
      <c r="C251" s="604"/>
      <c r="D251" s="604"/>
      <c r="E251" s="604"/>
      <c r="F251" s="604"/>
      <c r="G251" s="604"/>
      <c r="H251" s="604"/>
      <c r="I251" s="604"/>
      <c r="J251" s="604"/>
      <c r="K251" s="604"/>
      <c r="L251" s="604"/>
      <c r="M251" s="604"/>
      <c r="N251" s="604"/>
      <c r="O251" s="604"/>
    </row>
    <row r="252" spans="1:15">
      <c r="A252" s="604"/>
      <c r="B252" s="604"/>
      <c r="C252" s="604"/>
      <c r="D252" s="604"/>
      <c r="E252" s="604"/>
      <c r="F252" s="604"/>
      <c r="G252" s="604"/>
      <c r="H252" s="604"/>
      <c r="I252" s="604"/>
      <c r="J252" s="604"/>
      <c r="K252" s="604"/>
      <c r="L252" s="604"/>
      <c r="M252" s="604"/>
      <c r="N252" s="604"/>
      <c r="O252" s="604"/>
    </row>
    <row r="253" spans="1:15">
      <c r="A253" s="604"/>
      <c r="B253" s="604"/>
      <c r="C253" s="604"/>
      <c r="D253" s="604"/>
      <c r="E253" s="604"/>
      <c r="F253" s="604"/>
      <c r="G253" s="604"/>
      <c r="H253" s="604"/>
      <c r="I253" s="604"/>
      <c r="J253" s="604"/>
      <c r="K253" s="604"/>
      <c r="L253" s="604"/>
      <c r="M253" s="604"/>
      <c r="N253" s="604"/>
      <c r="O253" s="604"/>
    </row>
    <row r="254" spans="1:15">
      <c r="A254" s="604"/>
      <c r="B254" s="604"/>
      <c r="C254" s="604"/>
      <c r="D254" s="604"/>
      <c r="E254" s="604"/>
      <c r="F254" s="604"/>
      <c r="G254" s="604"/>
      <c r="H254" s="604"/>
      <c r="I254" s="604"/>
      <c r="J254" s="604"/>
      <c r="K254" s="604"/>
      <c r="L254" s="604"/>
      <c r="M254" s="604"/>
      <c r="N254" s="604"/>
      <c r="O254" s="604"/>
    </row>
    <row r="255" spans="1:15">
      <c r="A255" s="604"/>
      <c r="B255" s="604"/>
      <c r="C255" s="604"/>
      <c r="D255" s="604"/>
      <c r="E255" s="604"/>
      <c r="F255" s="604"/>
      <c r="G255" s="604"/>
      <c r="H255" s="604"/>
      <c r="I255" s="604"/>
      <c r="J255" s="604"/>
      <c r="K255" s="604"/>
      <c r="L255" s="604"/>
      <c r="M255" s="604"/>
      <c r="N255" s="604"/>
      <c r="O255" s="604"/>
    </row>
    <row r="256" spans="1:15">
      <c r="A256" s="604"/>
      <c r="B256" s="604"/>
      <c r="C256" s="604"/>
      <c r="D256" s="604"/>
      <c r="E256" s="604"/>
      <c r="F256" s="604"/>
      <c r="G256" s="604"/>
      <c r="H256" s="604"/>
      <c r="I256" s="604"/>
      <c r="J256" s="604"/>
      <c r="K256" s="604"/>
      <c r="L256" s="604"/>
      <c r="M256" s="604"/>
      <c r="N256" s="604"/>
      <c r="O256" s="604"/>
    </row>
    <row r="257" spans="1:15">
      <c r="A257" s="604"/>
      <c r="B257" s="604"/>
      <c r="C257" s="604"/>
      <c r="D257" s="604"/>
      <c r="E257" s="604"/>
      <c r="F257" s="604"/>
      <c r="G257" s="604"/>
      <c r="H257" s="604"/>
      <c r="I257" s="604"/>
      <c r="J257" s="604"/>
      <c r="K257" s="604"/>
      <c r="L257" s="604"/>
      <c r="M257" s="604"/>
      <c r="N257" s="604"/>
      <c r="O257" s="604"/>
    </row>
    <row r="258" spans="1:15">
      <c r="A258" s="604"/>
      <c r="B258" s="604"/>
      <c r="C258" s="604"/>
      <c r="D258" s="604"/>
      <c r="E258" s="604"/>
      <c r="F258" s="604"/>
      <c r="G258" s="604"/>
      <c r="H258" s="604"/>
      <c r="I258" s="604"/>
      <c r="J258" s="604"/>
      <c r="K258" s="604"/>
      <c r="L258" s="604"/>
      <c r="M258" s="604"/>
      <c r="N258" s="604"/>
      <c r="O258" s="604"/>
    </row>
    <row r="259" spans="1:15">
      <c r="A259" s="604"/>
      <c r="B259" s="604"/>
      <c r="C259" s="604"/>
      <c r="D259" s="604"/>
      <c r="E259" s="604"/>
      <c r="F259" s="604"/>
      <c r="G259" s="604"/>
      <c r="H259" s="604"/>
      <c r="I259" s="604"/>
      <c r="J259" s="604"/>
      <c r="K259" s="604"/>
      <c r="L259" s="604"/>
      <c r="M259" s="604"/>
      <c r="N259" s="604"/>
      <c r="O259" s="604"/>
    </row>
    <row r="260" spans="1:15">
      <c r="A260" s="604"/>
      <c r="B260" s="604"/>
      <c r="C260" s="604"/>
      <c r="D260" s="604"/>
      <c r="E260" s="604"/>
      <c r="F260" s="604"/>
      <c r="G260" s="604"/>
      <c r="H260" s="604"/>
      <c r="I260" s="604"/>
      <c r="J260" s="604"/>
      <c r="K260" s="604"/>
      <c r="L260" s="604"/>
      <c r="M260" s="604"/>
      <c r="N260" s="604"/>
      <c r="O260" s="604"/>
    </row>
    <row r="261" spans="1:15">
      <c r="A261" s="604"/>
      <c r="B261" s="604"/>
      <c r="C261" s="604"/>
      <c r="D261" s="604"/>
      <c r="E261" s="604"/>
      <c r="F261" s="604"/>
      <c r="G261" s="604"/>
      <c r="H261" s="604"/>
      <c r="I261" s="604"/>
      <c r="J261" s="604"/>
      <c r="K261" s="604"/>
      <c r="L261" s="604"/>
      <c r="M261" s="604"/>
      <c r="N261" s="604"/>
      <c r="O261" s="604"/>
    </row>
    <row r="262" spans="1:15">
      <c r="A262" s="604"/>
      <c r="B262" s="604"/>
      <c r="C262" s="604"/>
      <c r="D262" s="604"/>
      <c r="E262" s="604"/>
      <c r="F262" s="604"/>
      <c r="G262" s="604"/>
      <c r="H262" s="604"/>
      <c r="I262" s="604"/>
      <c r="J262" s="604"/>
      <c r="K262" s="604"/>
      <c r="L262" s="604"/>
      <c r="M262" s="604"/>
      <c r="N262" s="604"/>
      <c r="O262" s="604"/>
    </row>
    <row r="263" spans="1:15">
      <c r="A263" s="604"/>
      <c r="B263" s="604"/>
      <c r="C263" s="604"/>
      <c r="D263" s="604"/>
      <c r="E263" s="604"/>
      <c r="F263" s="604"/>
      <c r="G263" s="604"/>
      <c r="H263" s="604"/>
      <c r="I263" s="604"/>
      <c r="J263" s="604"/>
      <c r="K263" s="604"/>
      <c r="L263" s="604"/>
      <c r="M263" s="604"/>
      <c r="N263" s="604"/>
      <c r="O263" s="604"/>
    </row>
    <row r="264" spans="1:15">
      <c r="A264" s="604"/>
      <c r="B264" s="604"/>
      <c r="C264" s="604"/>
      <c r="D264" s="604"/>
      <c r="E264" s="604"/>
      <c r="F264" s="604"/>
      <c r="G264" s="604"/>
      <c r="H264" s="604"/>
      <c r="I264" s="604"/>
      <c r="J264" s="604"/>
      <c r="K264" s="604"/>
      <c r="L264" s="604"/>
      <c r="M264" s="604"/>
      <c r="N264" s="604"/>
      <c r="O264" s="604"/>
    </row>
    <row r="265" spans="1:15">
      <c r="A265" s="604"/>
      <c r="B265" s="604"/>
      <c r="C265" s="604"/>
      <c r="D265" s="604"/>
      <c r="E265" s="604"/>
      <c r="F265" s="604"/>
      <c r="G265" s="604"/>
      <c r="H265" s="604"/>
      <c r="I265" s="604"/>
      <c r="J265" s="604"/>
      <c r="K265" s="604"/>
      <c r="L265" s="604"/>
      <c r="M265" s="604"/>
      <c r="N265" s="604"/>
      <c r="O265" s="604"/>
    </row>
    <row r="266" spans="1:15">
      <c r="A266" s="604"/>
      <c r="B266" s="604"/>
      <c r="C266" s="604"/>
      <c r="D266" s="604"/>
      <c r="E266" s="604"/>
      <c r="F266" s="604"/>
      <c r="G266" s="604"/>
      <c r="H266" s="604"/>
      <c r="I266" s="604"/>
      <c r="J266" s="604"/>
      <c r="K266" s="604"/>
      <c r="L266" s="604"/>
      <c r="M266" s="604"/>
      <c r="N266" s="604"/>
      <c r="O266" s="604"/>
    </row>
    <row r="267" spans="1:15">
      <c r="A267" s="604"/>
      <c r="B267" s="604"/>
      <c r="C267" s="604"/>
      <c r="D267" s="604"/>
      <c r="E267" s="604"/>
      <c r="F267" s="604"/>
      <c r="G267" s="604"/>
      <c r="H267" s="604"/>
      <c r="I267" s="604"/>
      <c r="J267" s="604"/>
      <c r="K267" s="604"/>
      <c r="L267" s="604"/>
      <c r="M267" s="604"/>
      <c r="N267" s="604"/>
      <c r="O267" s="604"/>
    </row>
    <row r="268" spans="1:15">
      <c r="A268" s="604"/>
      <c r="B268" s="604"/>
      <c r="C268" s="604"/>
      <c r="D268" s="604"/>
      <c r="E268" s="604"/>
      <c r="F268" s="604"/>
      <c r="G268" s="604"/>
      <c r="H268" s="604"/>
      <c r="I268" s="604"/>
      <c r="J268" s="604"/>
      <c r="K268" s="604"/>
      <c r="L268" s="604"/>
      <c r="M268" s="604"/>
      <c r="N268" s="604"/>
      <c r="O268" s="604"/>
    </row>
    <row r="269" spans="1:15">
      <c r="A269" s="604"/>
      <c r="B269" s="604"/>
      <c r="C269" s="604"/>
      <c r="D269" s="604"/>
      <c r="E269" s="604"/>
      <c r="F269" s="604"/>
      <c r="G269" s="604"/>
      <c r="H269" s="604"/>
      <c r="I269" s="604"/>
      <c r="J269" s="604"/>
      <c r="K269" s="604"/>
      <c r="L269" s="604"/>
      <c r="M269" s="604"/>
      <c r="N269" s="604"/>
      <c r="O269" s="604"/>
    </row>
    <row r="270" spans="1:15">
      <c r="A270" s="604"/>
      <c r="B270" s="604"/>
      <c r="C270" s="604"/>
      <c r="D270" s="604"/>
      <c r="E270" s="604"/>
      <c r="F270" s="604"/>
      <c r="G270" s="604"/>
      <c r="H270" s="604"/>
      <c r="I270" s="604"/>
      <c r="J270" s="604"/>
      <c r="K270" s="604"/>
      <c r="L270" s="604"/>
      <c r="M270" s="604"/>
      <c r="N270" s="604"/>
      <c r="O270" s="604"/>
    </row>
    <row r="271" spans="1:15">
      <c r="A271" s="604"/>
      <c r="B271" s="604"/>
      <c r="C271" s="604"/>
      <c r="D271" s="604"/>
      <c r="E271" s="604"/>
      <c r="F271" s="604"/>
      <c r="G271" s="604"/>
      <c r="H271" s="604"/>
      <c r="I271" s="604"/>
      <c r="J271" s="604"/>
      <c r="K271" s="604"/>
      <c r="L271" s="604"/>
      <c r="M271" s="604"/>
      <c r="N271" s="604"/>
      <c r="O271" s="604"/>
    </row>
    <row r="272" spans="1:15">
      <c r="A272" s="604"/>
      <c r="B272" s="604"/>
      <c r="C272" s="604"/>
      <c r="D272" s="604"/>
      <c r="E272" s="604"/>
      <c r="F272" s="604"/>
      <c r="G272" s="604"/>
      <c r="H272" s="604"/>
      <c r="I272" s="604"/>
      <c r="J272" s="604"/>
      <c r="K272" s="604"/>
      <c r="L272" s="604"/>
      <c r="M272" s="604"/>
      <c r="N272" s="604"/>
      <c r="O272" s="604"/>
    </row>
    <row r="273" spans="1:15">
      <c r="A273" s="604"/>
      <c r="B273" s="604"/>
      <c r="C273" s="604"/>
      <c r="D273" s="604"/>
      <c r="E273" s="604"/>
      <c r="F273" s="604"/>
      <c r="G273" s="604"/>
      <c r="H273" s="604"/>
      <c r="I273" s="604"/>
      <c r="J273" s="604"/>
      <c r="K273" s="604"/>
      <c r="L273" s="604"/>
      <c r="M273" s="604"/>
      <c r="N273" s="604"/>
      <c r="O273" s="604"/>
    </row>
    <row r="274" spans="1:15">
      <c r="A274" s="604"/>
      <c r="B274" s="604"/>
      <c r="C274" s="604"/>
      <c r="D274" s="604"/>
      <c r="E274" s="604"/>
      <c r="F274" s="604"/>
      <c r="G274" s="604"/>
      <c r="H274" s="604"/>
      <c r="I274" s="604"/>
      <c r="J274" s="604"/>
      <c r="K274" s="604"/>
      <c r="L274" s="604"/>
      <c r="M274" s="604"/>
      <c r="N274" s="604"/>
      <c r="O274" s="604"/>
    </row>
    <row r="275" spans="1:15">
      <c r="A275" s="604"/>
      <c r="B275" s="604"/>
      <c r="C275" s="604"/>
      <c r="D275" s="604"/>
      <c r="E275" s="604"/>
      <c r="F275" s="604"/>
      <c r="G275" s="604"/>
      <c r="H275" s="604"/>
      <c r="I275" s="604"/>
      <c r="J275" s="604"/>
      <c r="K275" s="604"/>
      <c r="L275" s="604"/>
      <c r="M275" s="604"/>
      <c r="N275" s="604"/>
      <c r="O275" s="604"/>
    </row>
    <row r="276" spans="1:15">
      <c r="A276" s="604"/>
      <c r="B276" s="604"/>
      <c r="C276" s="604"/>
      <c r="D276" s="604"/>
      <c r="E276" s="604"/>
      <c r="F276" s="604"/>
      <c r="G276" s="604"/>
      <c r="H276" s="604"/>
      <c r="I276" s="604"/>
      <c r="J276" s="604"/>
      <c r="K276" s="604"/>
      <c r="L276" s="604"/>
      <c r="M276" s="604"/>
      <c r="N276" s="604"/>
      <c r="O276" s="604"/>
    </row>
    <row r="277" spans="1:15">
      <c r="A277" s="604"/>
      <c r="B277" s="604"/>
      <c r="C277" s="604"/>
      <c r="D277" s="604"/>
      <c r="E277" s="604"/>
      <c r="F277" s="604"/>
      <c r="G277" s="604"/>
      <c r="H277" s="604"/>
      <c r="I277" s="604"/>
      <c r="J277" s="604"/>
      <c r="K277" s="604"/>
      <c r="L277" s="604"/>
      <c r="M277" s="604"/>
      <c r="N277" s="604"/>
      <c r="O277" s="604"/>
    </row>
    <row r="278" spans="1:15">
      <c r="A278" s="604"/>
      <c r="B278" s="604"/>
      <c r="C278" s="604"/>
      <c r="D278" s="604"/>
      <c r="E278" s="604"/>
      <c r="F278" s="604"/>
      <c r="G278" s="604"/>
      <c r="H278" s="604"/>
      <c r="I278" s="604"/>
      <c r="J278" s="604"/>
      <c r="K278" s="604"/>
      <c r="L278" s="604"/>
      <c r="M278" s="604"/>
      <c r="N278" s="604"/>
      <c r="O278" s="604"/>
    </row>
    <row r="279" spans="1:15">
      <c r="A279" s="604"/>
      <c r="B279" s="604"/>
      <c r="C279" s="604"/>
      <c r="D279" s="604"/>
      <c r="E279" s="604"/>
      <c r="F279" s="604"/>
      <c r="G279" s="604"/>
      <c r="H279" s="604"/>
      <c r="I279" s="604"/>
      <c r="J279" s="604"/>
      <c r="K279" s="604"/>
      <c r="L279" s="604"/>
      <c r="M279" s="604"/>
      <c r="N279" s="604"/>
      <c r="O279" s="604"/>
    </row>
    <row r="280" spans="1:15">
      <c r="A280" s="604"/>
      <c r="B280" s="604"/>
      <c r="C280" s="604"/>
      <c r="D280" s="604"/>
      <c r="E280" s="604"/>
      <c r="F280" s="604"/>
      <c r="G280" s="604"/>
      <c r="H280" s="604"/>
      <c r="I280" s="604"/>
      <c r="J280" s="604"/>
      <c r="K280" s="604"/>
      <c r="L280" s="604"/>
      <c r="M280" s="604"/>
      <c r="N280" s="604"/>
      <c r="O280" s="604"/>
    </row>
    <row r="281" spans="1:15">
      <c r="A281" s="604"/>
      <c r="B281" s="604"/>
      <c r="C281" s="604"/>
      <c r="D281" s="604"/>
      <c r="E281" s="604"/>
      <c r="F281" s="604"/>
      <c r="G281" s="604"/>
      <c r="H281" s="604"/>
      <c r="I281" s="604"/>
      <c r="J281" s="604"/>
      <c r="K281" s="604"/>
      <c r="L281" s="604"/>
      <c r="M281" s="604"/>
      <c r="N281" s="604"/>
      <c r="O281" s="604"/>
    </row>
    <row r="282" spans="1:15">
      <c r="A282" s="604"/>
      <c r="B282" s="604"/>
      <c r="C282" s="604"/>
      <c r="D282" s="604"/>
      <c r="E282" s="604"/>
      <c r="F282" s="604"/>
      <c r="G282" s="604"/>
      <c r="H282" s="604"/>
      <c r="I282" s="604"/>
      <c r="J282" s="604"/>
      <c r="K282" s="604"/>
      <c r="L282" s="604"/>
      <c r="M282" s="604"/>
      <c r="N282" s="604"/>
      <c r="O282" s="604"/>
    </row>
    <row r="283" spans="1:15">
      <c r="A283" s="604"/>
      <c r="B283" s="604"/>
      <c r="C283" s="604"/>
      <c r="D283" s="604"/>
      <c r="E283" s="604"/>
      <c r="F283" s="604"/>
      <c r="G283" s="604"/>
      <c r="H283" s="604"/>
      <c r="I283" s="604"/>
      <c r="J283" s="604"/>
      <c r="K283" s="604"/>
      <c r="L283" s="604"/>
      <c r="M283" s="604"/>
      <c r="N283" s="604"/>
      <c r="O283" s="604"/>
    </row>
    <row r="284" spans="1:15">
      <c r="A284" s="604"/>
      <c r="B284" s="604"/>
      <c r="C284" s="604"/>
      <c r="D284" s="604"/>
      <c r="E284" s="604"/>
      <c r="F284" s="604"/>
      <c r="G284" s="604"/>
      <c r="H284" s="604"/>
      <c r="I284" s="604"/>
      <c r="J284" s="604"/>
      <c r="K284" s="604"/>
      <c r="L284" s="604"/>
      <c r="M284" s="604"/>
      <c r="N284" s="604"/>
      <c r="O284" s="604"/>
    </row>
    <row r="285" spans="1:15">
      <c r="A285" s="604"/>
      <c r="B285" s="604"/>
      <c r="C285" s="604"/>
      <c r="D285" s="604"/>
      <c r="E285" s="604"/>
      <c r="F285" s="604"/>
      <c r="G285" s="604"/>
      <c r="H285" s="604"/>
      <c r="I285" s="604"/>
      <c r="J285" s="604"/>
      <c r="K285" s="604"/>
      <c r="L285" s="604"/>
      <c r="M285" s="604"/>
      <c r="N285" s="604"/>
      <c r="O285" s="604"/>
    </row>
    <row r="286" spans="1:15">
      <c r="A286" s="604"/>
      <c r="B286" s="604"/>
      <c r="C286" s="604"/>
      <c r="D286" s="604"/>
      <c r="E286" s="604"/>
      <c r="F286" s="604"/>
      <c r="G286" s="604"/>
      <c r="H286" s="604"/>
      <c r="I286" s="604"/>
      <c r="J286" s="604"/>
      <c r="K286" s="604"/>
      <c r="L286" s="604"/>
      <c r="M286" s="604"/>
      <c r="N286" s="604"/>
      <c r="O286" s="604"/>
    </row>
    <row r="287" spans="1:15">
      <c r="A287" s="604"/>
      <c r="B287" s="604"/>
      <c r="C287" s="604"/>
      <c r="D287" s="604"/>
      <c r="E287" s="604"/>
      <c r="F287" s="604"/>
      <c r="G287" s="604"/>
      <c r="H287" s="604"/>
      <c r="I287" s="604"/>
      <c r="J287" s="604"/>
      <c r="K287" s="604"/>
      <c r="L287" s="604"/>
      <c r="M287" s="604"/>
      <c r="N287" s="604"/>
      <c r="O287" s="604"/>
    </row>
    <row r="288" spans="1:15">
      <c r="A288" s="604"/>
      <c r="B288" s="604"/>
      <c r="C288" s="604"/>
      <c r="D288" s="604"/>
      <c r="E288" s="604"/>
      <c r="F288" s="604"/>
      <c r="G288" s="604"/>
      <c r="H288" s="604"/>
      <c r="I288" s="604"/>
      <c r="J288" s="604"/>
      <c r="K288" s="604"/>
      <c r="L288" s="604"/>
      <c r="M288" s="604"/>
      <c r="N288" s="604"/>
      <c r="O288" s="604"/>
    </row>
    <row r="289" spans="1:15">
      <c r="A289" s="604"/>
      <c r="B289" s="604"/>
      <c r="C289" s="604"/>
      <c r="D289" s="604"/>
      <c r="E289" s="604"/>
      <c r="F289" s="604"/>
      <c r="G289" s="604"/>
      <c r="H289" s="604"/>
      <c r="I289" s="604"/>
      <c r="J289" s="604"/>
      <c r="K289" s="604"/>
      <c r="L289" s="604"/>
      <c r="M289" s="604"/>
      <c r="N289" s="604"/>
      <c r="O289" s="604"/>
    </row>
    <row r="290" spans="1:15">
      <c r="A290" s="604"/>
      <c r="B290" s="604"/>
      <c r="C290" s="604"/>
      <c r="D290" s="604"/>
      <c r="E290" s="604"/>
      <c r="F290" s="604"/>
      <c r="G290" s="604"/>
      <c r="H290" s="604"/>
      <c r="I290" s="604"/>
      <c r="J290" s="604"/>
      <c r="K290" s="604"/>
      <c r="L290" s="604"/>
      <c r="M290" s="604"/>
      <c r="N290" s="604"/>
      <c r="O290" s="604"/>
    </row>
    <row r="291" spans="1:15">
      <c r="A291" s="604"/>
      <c r="B291" s="604"/>
      <c r="C291" s="604"/>
      <c r="D291" s="604"/>
      <c r="E291" s="604"/>
      <c r="F291" s="604"/>
      <c r="G291" s="604"/>
      <c r="H291" s="604"/>
      <c r="I291" s="604"/>
      <c r="J291" s="604"/>
      <c r="K291" s="604"/>
      <c r="L291" s="604"/>
      <c r="M291" s="604"/>
      <c r="N291" s="604"/>
      <c r="O291" s="604"/>
    </row>
    <row r="292" spans="1:15">
      <c r="A292" s="604"/>
      <c r="B292" s="604"/>
      <c r="C292" s="604"/>
      <c r="D292" s="604"/>
      <c r="E292" s="604"/>
      <c r="F292" s="604"/>
      <c r="G292" s="604"/>
      <c r="H292" s="604"/>
      <c r="I292" s="604"/>
      <c r="J292" s="604"/>
      <c r="K292" s="604"/>
      <c r="L292" s="604"/>
      <c r="M292" s="604"/>
      <c r="N292" s="604"/>
      <c r="O292" s="604"/>
    </row>
    <row r="293" spans="1:15">
      <c r="A293" s="604"/>
      <c r="B293" s="604"/>
      <c r="C293" s="604"/>
      <c r="D293" s="604"/>
      <c r="E293" s="604"/>
      <c r="F293" s="604"/>
      <c r="G293" s="604"/>
      <c r="H293" s="604"/>
      <c r="I293" s="604"/>
      <c r="J293" s="604"/>
      <c r="K293" s="604"/>
      <c r="L293" s="604"/>
      <c r="M293" s="604"/>
      <c r="N293" s="604"/>
      <c r="O293" s="604"/>
    </row>
    <row r="294" spans="1:15">
      <c r="A294" s="604"/>
      <c r="B294" s="604"/>
      <c r="C294" s="604"/>
      <c r="D294" s="604"/>
      <c r="E294" s="604"/>
      <c r="F294" s="604"/>
      <c r="G294" s="604"/>
      <c r="H294" s="604"/>
      <c r="I294" s="604"/>
      <c r="J294" s="604"/>
      <c r="K294" s="604"/>
      <c r="L294" s="604"/>
      <c r="M294" s="604"/>
      <c r="N294" s="604"/>
      <c r="O294" s="604"/>
    </row>
    <row r="295" spans="1:15">
      <c r="A295" s="604"/>
      <c r="B295" s="604"/>
      <c r="C295" s="604"/>
      <c r="D295" s="604"/>
      <c r="E295" s="604"/>
      <c r="F295" s="604"/>
      <c r="G295" s="604"/>
      <c r="H295" s="604"/>
      <c r="I295" s="604"/>
      <c r="J295" s="604"/>
      <c r="K295" s="604"/>
      <c r="L295" s="604"/>
      <c r="M295" s="604"/>
      <c r="N295" s="604"/>
      <c r="O295" s="604"/>
    </row>
    <row r="296" spans="1:15">
      <c r="A296" s="604"/>
      <c r="B296" s="604"/>
      <c r="C296" s="604"/>
      <c r="D296" s="604"/>
      <c r="E296" s="604"/>
      <c r="F296" s="604"/>
      <c r="G296" s="604"/>
      <c r="H296" s="604"/>
      <c r="I296" s="604"/>
      <c r="J296" s="604"/>
      <c r="K296" s="604"/>
      <c r="L296" s="604"/>
      <c r="M296" s="604"/>
      <c r="N296" s="604"/>
      <c r="O296" s="604"/>
    </row>
    <row r="297" spans="1:15">
      <c r="A297" s="604"/>
      <c r="B297" s="604"/>
      <c r="C297" s="604"/>
      <c r="D297" s="604"/>
      <c r="E297" s="604"/>
      <c r="F297" s="604"/>
      <c r="G297" s="604"/>
      <c r="H297" s="604"/>
      <c r="I297" s="604"/>
      <c r="J297" s="604"/>
      <c r="K297" s="604"/>
      <c r="L297" s="604"/>
      <c r="M297" s="604"/>
      <c r="N297" s="604"/>
      <c r="O297" s="604"/>
    </row>
    <row r="298" spans="1:15">
      <c r="A298" s="604"/>
      <c r="B298" s="604"/>
      <c r="C298" s="604"/>
      <c r="D298" s="604"/>
      <c r="E298" s="604"/>
      <c r="F298" s="604"/>
      <c r="G298" s="604"/>
      <c r="H298" s="604"/>
      <c r="I298" s="604"/>
      <c r="J298" s="604"/>
      <c r="K298" s="604"/>
      <c r="L298" s="604"/>
      <c r="M298" s="604"/>
      <c r="N298" s="604"/>
      <c r="O298" s="604"/>
    </row>
    <row r="299" spans="1:15">
      <c r="A299" s="604"/>
      <c r="B299" s="604"/>
      <c r="C299" s="604"/>
      <c r="D299" s="604"/>
      <c r="E299" s="604"/>
      <c r="F299" s="604"/>
      <c r="G299" s="604"/>
      <c r="H299" s="604"/>
      <c r="I299" s="604"/>
      <c r="J299" s="604"/>
      <c r="K299" s="604"/>
      <c r="L299" s="604"/>
      <c r="M299" s="604"/>
      <c r="N299" s="604"/>
      <c r="O299" s="604"/>
    </row>
  </sheetData>
  <mergeCells count="119">
    <mergeCell ref="N43:N44"/>
    <mergeCell ref="O43:O44"/>
    <mergeCell ref="B44:C44"/>
    <mergeCell ref="E44:F44"/>
    <mergeCell ref="E41:H41"/>
    <mergeCell ref="J41:M41"/>
    <mergeCell ref="N41:N42"/>
    <mergeCell ref="O41:O42"/>
    <mergeCell ref="E42:H42"/>
    <mergeCell ref="J42:M42"/>
    <mergeCell ref="A37:A44"/>
    <mergeCell ref="B37:C37"/>
    <mergeCell ref="D37:M37"/>
    <mergeCell ref="N37:O37"/>
    <mergeCell ref="B38:C39"/>
    <mergeCell ref="D38:M38"/>
    <mergeCell ref="E33:H33"/>
    <mergeCell ref="J33:M33"/>
    <mergeCell ref="N33:N34"/>
    <mergeCell ref="O33:O34"/>
    <mergeCell ref="E34:H34"/>
    <mergeCell ref="J34:M34"/>
    <mergeCell ref="A29:A36"/>
    <mergeCell ref="N38:O39"/>
    <mergeCell ref="E39:H39"/>
    <mergeCell ref="I39:J39"/>
    <mergeCell ref="K39:M39"/>
    <mergeCell ref="B40:C40"/>
    <mergeCell ref="D40:M40"/>
    <mergeCell ref="N40:O40"/>
    <mergeCell ref="N35:N36"/>
    <mergeCell ref="O35:O36"/>
    <mergeCell ref="B36:C36"/>
    <mergeCell ref="E36:F36"/>
    <mergeCell ref="N30:O31"/>
    <mergeCell ref="E31:H31"/>
    <mergeCell ref="I31:J31"/>
    <mergeCell ref="K31:M31"/>
    <mergeCell ref="B32:C32"/>
    <mergeCell ref="D32:M32"/>
    <mergeCell ref="N32:O32"/>
    <mergeCell ref="N27:N28"/>
    <mergeCell ref="O27:O28"/>
    <mergeCell ref="B28:C28"/>
    <mergeCell ref="E28:F28"/>
    <mergeCell ref="B29:C29"/>
    <mergeCell ref="D29:M29"/>
    <mergeCell ref="N29:O29"/>
    <mergeCell ref="B30:C31"/>
    <mergeCell ref="D30:M30"/>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s>
  <phoneticPr fontId="10"/>
  <conditionalFormatting sqref="D6:J6 C9:C11">
    <cfRule type="cellIs" dxfId="249" priority="94" stopIfTrue="1" operator="equal">
      <formula>""</formula>
    </cfRule>
  </conditionalFormatting>
  <conditionalFormatting sqref="D7:E7">
    <cfRule type="cellIs" dxfId="248" priority="93" stopIfTrue="1" operator="equal">
      <formula>""</formula>
    </cfRule>
  </conditionalFormatting>
  <conditionalFormatting sqref="B6">
    <cfRule type="cellIs" dxfId="247" priority="92" stopIfTrue="1" operator="equal">
      <formula>""</formula>
    </cfRule>
  </conditionalFormatting>
  <conditionalFormatting sqref="N6">
    <cfRule type="cellIs" dxfId="246" priority="91" stopIfTrue="1" operator="equal">
      <formula>""</formula>
    </cfRule>
  </conditionalFormatting>
  <conditionalFormatting sqref="J11">
    <cfRule type="cellIs" dxfId="245" priority="88" stopIfTrue="1" operator="equal">
      <formula>""</formula>
    </cfRule>
  </conditionalFormatting>
  <conditionalFormatting sqref="K7">
    <cfRule type="cellIs" dxfId="244" priority="84" stopIfTrue="1" operator="equal">
      <formula>""</formula>
    </cfRule>
  </conditionalFormatting>
  <conditionalFormatting sqref="I9">
    <cfRule type="cellIs" dxfId="243" priority="86" stopIfTrue="1" operator="equal">
      <formula>""</formula>
    </cfRule>
  </conditionalFormatting>
  <conditionalFormatting sqref="E12">
    <cfRule type="cellIs" dxfId="242" priority="85" stopIfTrue="1" operator="equal">
      <formula>""</formula>
    </cfRule>
  </conditionalFormatting>
  <conditionalFormatting sqref="J10">
    <cfRule type="cellIs" dxfId="241" priority="83" stopIfTrue="1" operator="equal">
      <formula>""</formula>
    </cfRule>
  </conditionalFormatting>
  <conditionalFormatting sqref="D11:D12">
    <cfRule type="cellIs" dxfId="240" priority="90" stopIfTrue="1" operator="equal">
      <formula>""</formula>
    </cfRule>
  </conditionalFormatting>
  <conditionalFormatting sqref="E10">
    <cfRule type="cellIs" dxfId="239" priority="89" stopIfTrue="1" operator="equal">
      <formula>""</formula>
    </cfRule>
  </conditionalFormatting>
  <conditionalFormatting sqref="N14">
    <cfRule type="cellIs" dxfId="238" priority="78" stopIfTrue="1" operator="equal">
      <formula>""</formula>
    </cfRule>
  </conditionalFormatting>
  <conditionalFormatting sqref="L11">
    <cfRule type="cellIs" dxfId="237" priority="87" stopIfTrue="1" operator="equal">
      <formula>""</formula>
    </cfRule>
  </conditionalFormatting>
  <conditionalFormatting sqref="J19">
    <cfRule type="cellIs" dxfId="236" priority="76" stopIfTrue="1" operator="equal">
      <formula>""</formula>
    </cfRule>
  </conditionalFormatting>
  <conditionalFormatting sqref="C17 C19">
    <cfRule type="cellIs" dxfId="235" priority="82" stopIfTrue="1" operator="equal">
      <formula>""</formula>
    </cfRule>
  </conditionalFormatting>
  <conditionalFormatting sqref="D15:E15">
    <cfRule type="cellIs" dxfId="234" priority="81" stopIfTrue="1" operator="equal">
      <formula>""</formula>
    </cfRule>
  </conditionalFormatting>
  <conditionalFormatting sqref="B14">
    <cfRule type="cellIs" dxfId="233" priority="80" stopIfTrue="1" operator="equal">
      <formula>""</formula>
    </cfRule>
  </conditionalFormatting>
  <conditionalFormatting sqref="C18">
    <cfRule type="cellIs" dxfId="232" priority="79" stopIfTrue="1" operator="equal">
      <formula>""</formula>
    </cfRule>
  </conditionalFormatting>
  <conditionalFormatting sqref="D19:D20">
    <cfRule type="cellIs" dxfId="231" priority="77" stopIfTrue="1" operator="equal">
      <formula>""</formula>
    </cfRule>
  </conditionalFormatting>
  <conditionalFormatting sqref="J27">
    <cfRule type="cellIs" dxfId="230" priority="66" stopIfTrue="1" operator="equal">
      <formula>""</formula>
    </cfRule>
  </conditionalFormatting>
  <conditionalFormatting sqref="I17">
    <cfRule type="cellIs" dxfId="229" priority="74" stopIfTrue="1" operator="equal">
      <formula>""</formula>
    </cfRule>
  </conditionalFormatting>
  <conditionalFormatting sqref="L19">
    <cfRule type="cellIs" dxfId="228" priority="75" stopIfTrue="1" operator="equal">
      <formula>""</formula>
    </cfRule>
  </conditionalFormatting>
  <conditionalFormatting sqref="K15">
    <cfRule type="cellIs" dxfId="227" priority="73" stopIfTrue="1" operator="equal">
      <formula>""</formula>
    </cfRule>
  </conditionalFormatting>
  <conditionalFormatting sqref="C25 C27">
    <cfRule type="cellIs" dxfId="226" priority="72" stopIfTrue="1" operator="equal">
      <formula>""</formula>
    </cfRule>
  </conditionalFormatting>
  <conditionalFormatting sqref="D23:E23">
    <cfRule type="cellIs" dxfId="225" priority="71" stopIfTrue="1" operator="equal">
      <formula>""</formula>
    </cfRule>
  </conditionalFormatting>
  <conditionalFormatting sqref="B22">
    <cfRule type="cellIs" dxfId="224" priority="70" stopIfTrue="1" operator="equal">
      <formula>""</formula>
    </cfRule>
  </conditionalFormatting>
  <conditionalFormatting sqref="C26">
    <cfRule type="cellIs" dxfId="223" priority="69" stopIfTrue="1" operator="equal">
      <formula>""</formula>
    </cfRule>
  </conditionalFormatting>
  <conditionalFormatting sqref="N22">
    <cfRule type="cellIs" dxfId="222" priority="68" stopIfTrue="1" operator="equal">
      <formula>""</formula>
    </cfRule>
  </conditionalFormatting>
  <conditionalFormatting sqref="D27:D28">
    <cfRule type="cellIs" dxfId="221" priority="67" stopIfTrue="1" operator="equal">
      <formula>""</formula>
    </cfRule>
  </conditionalFormatting>
  <conditionalFormatting sqref="I25">
    <cfRule type="cellIs" dxfId="220" priority="64" stopIfTrue="1" operator="equal">
      <formula>""</formula>
    </cfRule>
  </conditionalFormatting>
  <conditionalFormatting sqref="L27">
    <cfRule type="cellIs" dxfId="219" priority="65" stopIfTrue="1" operator="equal">
      <formula>""</formula>
    </cfRule>
  </conditionalFormatting>
  <conditionalFormatting sqref="K23">
    <cfRule type="cellIs" dxfId="218" priority="63" stopIfTrue="1" operator="equal">
      <formula>""</formula>
    </cfRule>
  </conditionalFormatting>
  <conditionalFormatting sqref="D30:J30 C33 C35">
    <cfRule type="cellIs" dxfId="217" priority="62" stopIfTrue="1" operator="equal">
      <formula>""</formula>
    </cfRule>
  </conditionalFormatting>
  <conditionalFormatting sqref="D31:E31">
    <cfRule type="cellIs" dxfId="216" priority="61" stopIfTrue="1" operator="equal">
      <formula>""</formula>
    </cfRule>
  </conditionalFormatting>
  <conditionalFormatting sqref="B30">
    <cfRule type="cellIs" dxfId="215" priority="60" stopIfTrue="1" operator="equal">
      <formula>""</formula>
    </cfRule>
  </conditionalFormatting>
  <conditionalFormatting sqref="C34">
    <cfRule type="cellIs" dxfId="214" priority="59" stopIfTrue="1" operator="equal">
      <formula>""</formula>
    </cfRule>
  </conditionalFormatting>
  <conditionalFormatting sqref="N30">
    <cfRule type="cellIs" dxfId="213" priority="58" stopIfTrue="1" operator="equal">
      <formula>""</formula>
    </cfRule>
  </conditionalFormatting>
  <conditionalFormatting sqref="D35:D36">
    <cfRule type="cellIs" dxfId="212" priority="57" stopIfTrue="1" operator="equal">
      <formula>""</formula>
    </cfRule>
  </conditionalFormatting>
  <conditionalFormatting sqref="J35">
    <cfRule type="cellIs" dxfId="211" priority="56" stopIfTrue="1" operator="equal">
      <formula>""</formula>
    </cfRule>
  </conditionalFormatting>
  <conditionalFormatting sqref="I33">
    <cfRule type="cellIs" dxfId="210" priority="54" stopIfTrue="1" operator="equal">
      <formula>""</formula>
    </cfRule>
  </conditionalFormatting>
  <conditionalFormatting sqref="L35">
    <cfRule type="cellIs" dxfId="209" priority="55" stopIfTrue="1" operator="equal">
      <formula>""</formula>
    </cfRule>
  </conditionalFormatting>
  <conditionalFormatting sqref="K31">
    <cfRule type="cellIs" dxfId="208" priority="53" stopIfTrue="1" operator="equal">
      <formula>""</formula>
    </cfRule>
  </conditionalFormatting>
  <conditionalFormatting sqref="D38:J38 C41 C43">
    <cfRule type="cellIs" dxfId="207" priority="52" stopIfTrue="1" operator="equal">
      <formula>""</formula>
    </cfRule>
  </conditionalFormatting>
  <conditionalFormatting sqref="D39:E39">
    <cfRule type="cellIs" dxfId="206" priority="51" stopIfTrue="1" operator="equal">
      <formula>""</formula>
    </cfRule>
  </conditionalFormatting>
  <conditionalFormatting sqref="B38">
    <cfRule type="cellIs" dxfId="205" priority="50" stopIfTrue="1" operator="equal">
      <formula>""</formula>
    </cfRule>
  </conditionalFormatting>
  <conditionalFormatting sqref="C42">
    <cfRule type="cellIs" dxfId="204" priority="49" stopIfTrue="1" operator="equal">
      <formula>""</formula>
    </cfRule>
  </conditionalFormatting>
  <conditionalFormatting sqref="N38">
    <cfRule type="cellIs" dxfId="203" priority="48" stopIfTrue="1" operator="equal">
      <formula>""</formula>
    </cfRule>
  </conditionalFormatting>
  <conditionalFormatting sqref="D43:D44">
    <cfRule type="cellIs" dxfId="202" priority="47" stopIfTrue="1" operator="equal">
      <formula>""</formula>
    </cfRule>
  </conditionalFormatting>
  <conditionalFormatting sqref="J43">
    <cfRule type="cellIs" dxfId="201" priority="46" stopIfTrue="1" operator="equal">
      <formula>""</formula>
    </cfRule>
  </conditionalFormatting>
  <conditionalFormatting sqref="I41">
    <cfRule type="cellIs" dxfId="200" priority="44" stopIfTrue="1" operator="equal">
      <formula>""</formula>
    </cfRule>
  </conditionalFormatting>
  <conditionalFormatting sqref="L43">
    <cfRule type="cellIs" dxfId="199" priority="45" stopIfTrue="1" operator="equal">
      <formula>""</formula>
    </cfRule>
  </conditionalFormatting>
  <conditionalFormatting sqref="K39">
    <cfRule type="cellIs" dxfId="198" priority="43" stopIfTrue="1" operator="equal">
      <formula>""</formula>
    </cfRule>
  </conditionalFormatting>
  <conditionalFormatting sqref="N11">
    <cfRule type="cellIs" dxfId="197" priority="42" operator="equal">
      <formula>""</formula>
    </cfRule>
  </conditionalFormatting>
  <conditionalFormatting sqref="E18">
    <cfRule type="cellIs" dxfId="196" priority="41" stopIfTrue="1" operator="equal">
      <formula>""</formula>
    </cfRule>
  </conditionalFormatting>
  <conditionalFormatting sqref="J18">
    <cfRule type="cellIs" dxfId="195" priority="40" stopIfTrue="1" operator="equal">
      <formula>""</formula>
    </cfRule>
  </conditionalFormatting>
  <conditionalFormatting sqref="E26">
    <cfRule type="cellIs" dxfId="194" priority="39" stopIfTrue="1" operator="equal">
      <formula>""</formula>
    </cfRule>
  </conditionalFormatting>
  <conditionalFormatting sqref="J26">
    <cfRule type="cellIs" dxfId="193" priority="38" stopIfTrue="1" operator="equal">
      <formula>""</formula>
    </cfRule>
  </conditionalFormatting>
  <conditionalFormatting sqref="E34">
    <cfRule type="cellIs" dxfId="192" priority="37" stopIfTrue="1" operator="equal">
      <formula>""</formula>
    </cfRule>
  </conditionalFormatting>
  <conditionalFormatting sqref="J34">
    <cfRule type="cellIs" dxfId="191" priority="36" stopIfTrue="1" operator="equal">
      <formula>""</formula>
    </cfRule>
  </conditionalFormatting>
  <conditionalFormatting sqref="E42">
    <cfRule type="cellIs" dxfId="190" priority="35" stopIfTrue="1" operator="equal">
      <formula>""</formula>
    </cfRule>
  </conditionalFormatting>
  <conditionalFormatting sqref="J42">
    <cfRule type="cellIs" dxfId="189" priority="34" stopIfTrue="1" operator="equal">
      <formula>""</formula>
    </cfRule>
  </conditionalFormatting>
  <conditionalFormatting sqref="G11">
    <cfRule type="cellIs" dxfId="188" priority="33" stopIfTrue="1" operator="equal">
      <formula>""</formula>
    </cfRule>
  </conditionalFormatting>
  <conditionalFormatting sqref="E11">
    <cfRule type="cellIs" dxfId="187" priority="32" stopIfTrue="1" operator="equal">
      <formula>""</formula>
    </cfRule>
  </conditionalFormatting>
  <conditionalFormatting sqref="E19">
    <cfRule type="cellIs" dxfId="186" priority="31" stopIfTrue="1" operator="equal">
      <formula>""</formula>
    </cfRule>
  </conditionalFormatting>
  <conditionalFormatting sqref="G19">
    <cfRule type="cellIs" dxfId="185" priority="30" stopIfTrue="1" operator="equal">
      <formula>""</formula>
    </cfRule>
  </conditionalFormatting>
  <conditionalFormatting sqref="E27">
    <cfRule type="cellIs" dxfId="184" priority="29" stopIfTrue="1" operator="equal">
      <formula>""</formula>
    </cfRule>
  </conditionalFormatting>
  <conditionalFormatting sqref="G27">
    <cfRule type="cellIs" dxfId="183" priority="28" stopIfTrue="1" operator="equal">
      <formula>""</formula>
    </cfRule>
  </conditionalFormatting>
  <conditionalFormatting sqref="E35">
    <cfRule type="cellIs" dxfId="182" priority="27" stopIfTrue="1" operator="equal">
      <formula>""</formula>
    </cfRule>
  </conditionalFormatting>
  <conditionalFormatting sqref="G35">
    <cfRule type="cellIs" dxfId="181" priority="26" stopIfTrue="1" operator="equal">
      <formula>""</formula>
    </cfRule>
  </conditionalFormatting>
  <conditionalFormatting sqref="E43">
    <cfRule type="cellIs" dxfId="180" priority="25" stopIfTrue="1" operator="equal">
      <formula>""</formula>
    </cfRule>
  </conditionalFormatting>
  <conditionalFormatting sqref="G43">
    <cfRule type="cellIs" dxfId="179" priority="24" stopIfTrue="1" operator="equal">
      <formula>""</formula>
    </cfRule>
  </conditionalFormatting>
  <conditionalFormatting sqref="E20">
    <cfRule type="cellIs" dxfId="178" priority="23" stopIfTrue="1" operator="equal">
      <formula>""</formula>
    </cfRule>
  </conditionalFormatting>
  <conditionalFormatting sqref="E28">
    <cfRule type="cellIs" dxfId="177" priority="22" stopIfTrue="1" operator="equal">
      <formula>""</formula>
    </cfRule>
  </conditionalFormatting>
  <conditionalFormatting sqref="E36">
    <cfRule type="cellIs" dxfId="176" priority="21" stopIfTrue="1" operator="equal">
      <formula>""</formula>
    </cfRule>
  </conditionalFormatting>
  <conditionalFormatting sqref="E44">
    <cfRule type="cellIs" dxfId="175" priority="20" stopIfTrue="1" operator="equal">
      <formula>""</formula>
    </cfRule>
  </conditionalFormatting>
  <conditionalFormatting sqref="N9">
    <cfRule type="cellIs" dxfId="174" priority="19" operator="equal">
      <formula>""</formula>
    </cfRule>
  </conditionalFormatting>
  <conditionalFormatting sqref="D14:J14">
    <cfRule type="cellIs" dxfId="173" priority="10" stopIfTrue="1" operator="equal">
      <formula>""</formula>
    </cfRule>
  </conditionalFormatting>
  <conditionalFormatting sqref="D22:J22">
    <cfRule type="cellIs" dxfId="172" priority="9" stopIfTrue="1" operator="equal">
      <formula>""</formula>
    </cfRule>
  </conditionalFormatting>
  <conditionalFormatting sqref="N19">
    <cfRule type="cellIs" dxfId="171" priority="8" operator="equal">
      <formula>""</formula>
    </cfRule>
  </conditionalFormatting>
  <conditionalFormatting sqref="N17">
    <cfRule type="cellIs" dxfId="170" priority="7" operator="equal">
      <formula>""</formula>
    </cfRule>
  </conditionalFormatting>
  <conditionalFormatting sqref="N27">
    <cfRule type="cellIs" dxfId="169" priority="6" operator="equal">
      <formula>""</formula>
    </cfRule>
  </conditionalFormatting>
  <conditionalFormatting sqref="N25">
    <cfRule type="cellIs" dxfId="168" priority="5" operator="equal">
      <formula>""</formula>
    </cfRule>
  </conditionalFormatting>
  <conditionalFormatting sqref="N35">
    <cfRule type="cellIs" dxfId="167" priority="4" operator="equal">
      <formula>""</formula>
    </cfRule>
  </conditionalFormatting>
  <conditionalFormatting sqref="N33">
    <cfRule type="cellIs" dxfId="166" priority="3" operator="equal">
      <formula>""</formula>
    </cfRule>
  </conditionalFormatting>
  <conditionalFormatting sqref="N43">
    <cfRule type="cellIs" dxfId="165" priority="2" operator="equal">
      <formula>""</formula>
    </cfRule>
  </conditionalFormatting>
  <conditionalFormatting sqref="N41">
    <cfRule type="cellIs" dxfId="164" priority="1" operator="equal">
      <formula>""</formula>
    </cfRule>
  </conditionalFormatting>
  <dataValidations count="2">
    <dataValidation imeMode="hiragana" allowBlank="1" showInputMessage="1" showErrorMessage="1" sqref="E42:E44 K7 G11 B6 N6 J10:J11 F6:J6 J42:J43 I9 L11 D6:E7 D11:D12 C17:C19 K15 J34:J35 B14 N14 E10:E12 D14:E15 G43 I17 L19 C9:C11 D19:D20 C25:C27 K23 J18:J19 B22 N22 G19 D22:E23 E18:E20 I25 L27 F14:J14 D27:D28 C33:C35 K31 J26:J27 B30 N30 G27 F30:J30 E26:E28 I33 L35 D30:E31 D35:D36 C41:C43 K39 D43:D44 B38 N38 G35 F38:J38 E34:E36 I41 L43 D38:E39 F22:J22"/>
    <dataValidation type="list" allowBlank="1" showInputMessage="1" showErrorMessage="1" sqref="N9:N12 N17:N20 N25:N28 N33:N36 N41:N44">
      <formula1>"✔"</formula1>
    </dataValidation>
  </dataValidations>
  <printOptions horizontalCentered="1"/>
  <pageMargins left="0.31496062992125984" right="0.31496062992125984" top="0.35433070866141736" bottom="0.35433070866141736" header="0.31496062992125984" footer="0.31496062992125984"/>
  <pageSetup paperSize="9" scale="55" orientation="portrait" r:id="rId1"/>
  <headerFooter>
    <oddFooter>&amp;R&amp;14(令和６年４月１日以降に申請する訓練科から適用)</oddFooter>
  </headerFooter>
  <rowBreaks count="1" manualBreakCount="1">
    <brk id="46" max="14" man="1"/>
  </rowBreak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0"/>
  </sheetPr>
  <dimension ref="A1:P28"/>
  <sheetViews>
    <sheetView view="pageBreakPreview" topLeftCell="A13" zoomScaleNormal="100" zoomScaleSheetLayoutView="100" workbookViewId="0">
      <selection sqref="A1:H1"/>
    </sheetView>
  </sheetViews>
  <sheetFormatPr defaultColWidth="12.625" defaultRowHeight="30" customHeight="1"/>
  <cols>
    <col min="1" max="2" width="3.625" style="136" customWidth="1"/>
    <col min="3" max="15" width="5.625" style="136" customWidth="1"/>
    <col min="16" max="16" width="15.625" style="136" customWidth="1"/>
    <col min="17" max="17" width="4.625" style="136" customWidth="1"/>
    <col min="18" max="16384" width="12.625" style="136"/>
  </cols>
  <sheetData>
    <row r="1" spans="1:16" ht="20.100000000000001" customHeight="1">
      <c r="P1" s="130" t="s">
        <v>816</v>
      </c>
    </row>
    <row r="2" spans="1:16" ht="9.9499999999999993" customHeight="1">
      <c r="P2" s="228"/>
    </row>
    <row r="3" spans="1:16" ht="30" customHeight="1">
      <c r="A3" s="2534" t="s">
        <v>393</v>
      </c>
      <c r="B3" s="2534"/>
      <c r="C3" s="2534"/>
      <c r="D3" s="2534"/>
      <c r="E3" s="2534"/>
      <c r="F3" s="2534"/>
      <c r="G3" s="2534"/>
      <c r="H3" s="2534"/>
      <c r="I3" s="2534"/>
      <c r="J3" s="2534"/>
      <c r="K3" s="2534"/>
      <c r="L3" s="2534"/>
      <c r="M3" s="2534"/>
      <c r="N3" s="2534"/>
      <c r="O3" s="2534"/>
      <c r="P3" s="2534"/>
    </row>
    <row r="4" spans="1:16" ht="20.100000000000001" customHeight="1">
      <c r="A4" s="229"/>
      <c r="B4" s="229"/>
      <c r="C4" s="229"/>
      <c r="D4" s="310"/>
      <c r="E4" s="229"/>
      <c r="F4" s="229"/>
      <c r="G4" s="229"/>
      <c r="H4" s="229"/>
      <c r="I4" s="229"/>
      <c r="J4" s="229"/>
      <c r="K4" s="229"/>
      <c r="L4" s="229"/>
      <c r="M4" s="229"/>
      <c r="N4" s="229"/>
      <c r="O4" s="229"/>
      <c r="P4" s="229"/>
    </row>
    <row r="5" spans="1:16" ht="24.95" customHeight="1">
      <c r="A5" s="2535" t="s">
        <v>262</v>
      </c>
      <c r="B5" s="2535"/>
      <c r="C5" s="2535"/>
      <c r="D5" s="2535"/>
      <c r="E5" s="2535"/>
      <c r="F5" s="2536" t="str">
        <f>IF(様式1!L11="","",様式1!L11)</f>
        <v/>
      </c>
      <c r="G5" s="2536"/>
      <c r="H5" s="2536"/>
      <c r="I5" s="2536"/>
      <c r="J5" s="2536"/>
      <c r="K5" s="2536"/>
      <c r="L5" s="2536"/>
      <c r="M5" s="137"/>
      <c r="N5" s="137"/>
      <c r="O5" s="324" t="s">
        <v>394</v>
      </c>
      <c r="P5" s="724"/>
    </row>
    <row r="6" spans="1:16" ht="20.100000000000001" customHeight="1" thickBot="1">
      <c r="A6" s="133"/>
      <c r="B6" s="133"/>
      <c r="C6" s="133"/>
      <c r="D6" s="311"/>
      <c r="E6" s="133"/>
      <c r="F6" s="118"/>
      <c r="G6" s="118"/>
      <c r="H6" s="118"/>
      <c r="I6" s="118"/>
      <c r="J6" s="312"/>
      <c r="K6" s="118"/>
      <c r="M6" s="118"/>
      <c r="N6" s="118"/>
      <c r="O6" s="118"/>
    </row>
    <row r="7" spans="1:16" ht="39.950000000000003" customHeight="1" thickBot="1">
      <c r="A7" s="2537" t="s">
        <v>263</v>
      </c>
      <c r="B7" s="2538"/>
      <c r="C7" s="2539"/>
      <c r="D7" s="2543" t="str">
        <f>IF(様式1!G36="","",様式1!G36)</f>
        <v/>
      </c>
      <c r="E7" s="2544"/>
      <c r="F7" s="2544"/>
      <c r="G7" s="2544"/>
      <c r="H7" s="2544"/>
      <c r="I7" s="2544"/>
      <c r="J7" s="2544"/>
      <c r="K7" s="2544"/>
      <c r="L7" s="2544"/>
      <c r="M7" s="2544"/>
      <c r="N7" s="2544"/>
      <c r="O7" s="2544"/>
      <c r="P7" s="2545"/>
    </row>
    <row r="8" spans="1:16" ht="69.95" customHeight="1" thickBot="1">
      <c r="A8" s="2531" t="s">
        <v>395</v>
      </c>
      <c r="B8" s="2532"/>
      <c r="C8" s="2533"/>
      <c r="D8" s="2540"/>
      <c r="E8" s="2541"/>
      <c r="F8" s="2541"/>
      <c r="G8" s="2541"/>
      <c r="H8" s="2541"/>
      <c r="I8" s="2541"/>
      <c r="J8" s="2541"/>
      <c r="K8" s="2541"/>
      <c r="L8" s="2541"/>
      <c r="M8" s="2541"/>
      <c r="N8" s="2541"/>
      <c r="O8" s="2541"/>
      <c r="P8" s="2542"/>
    </row>
    <row r="9" spans="1:16" ht="20.100000000000001" customHeight="1">
      <c r="A9" s="2525" t="s">
        <v>396</v>
      </c>
      <c r="B9" s="2527" t="s">
        <v>274</v>
      </c>
      <c r="C9" s="2528"/>
      <c r="D9" s="2528"/>
      <c r="E9" s="2529"/>
      <c r="F9" s="2527" t="s">
        <v>275</v>
      </c>
      <c r="G9" s="2528"/>
      <c r="H9" s="2528"/>
      <c r="I9" s="2528"/>
      <c r="J9" s="2528"/>
      <c r="K9" s="2528"/>
      <c r="L9" s="2528"/>
      <c r="M9" s="2528"/>
      <c r="N9" s="2528"/>
      <c r="O9" s="2528"/>
      <c r="P9" s="230" t="s">
        <v>269</v>
      </c>
    </row>
    <row r="10" spans="1:16" ht="30" customHeight="1">
      <c r="A10" s="2525"/>
      <c r="B10" s="2514" t="s">
        <v>276</v>
      </c>
      <c r="C10" s="2515"/>
      <c r="D10" s="2516"/>
      <c r="E10" s="2517"/>
      <c r="F10" s="2518"/>
      <c r="G10" s="2519"/>
      <c r="H10" s="2519"/>
      <c r="I10" s="2519"/>
      <c r="J10" s="2519"/>
      <c r="K10" s="2519"/>
      <c r="L10" s="2519"/>
      <c r="M10" s="2519"/>
      <c r="N10" s="2519"/>
      <c r="O10" s="2519"/>
      <c r="P10" s="772"/>
    </row>
    <row r="11" spans="1:16" ht="30" customHeight="1">
      <c r="A11" s="2525"/>
      <c r="B11" s="2514"/>
      <c r="C11" s="2508"/>
      <c r="D11" s="2509"/>
      <c r="E11" s="2510"/>
      <c r="F11" s="2511"/>
      <c r="G11" s="2512"/>
      <c r="H11" s="2512"/>
      <c r="I11" s="2512"/>
      <c r="J11" s="2512"/>
      <c r="K11" s="2512"/>
      <c r="L11" s="2512"/>
      <c r="M11" s="2512"/>
      <c r="N11" s="2512"/>
      <c r="O11" s="2530"/>
      <c r="P11" s="773"/>
    </row>
    <row r="12" spans="1:16" ht="30" customHeight="1">
      <c r="A12" s="2525"/>
      <c r="B12" s="2514"/>
      <c r="C12" s="2508"/>
      <c r="D12" s="2509"/>
      <c r="E12" s="2510"/>
      <c r="F12" s="2511"/>
      <c r="G12" s="2512"/>
      <c r="H12" s="2512"/>
      <c r="I12" s="2512"/>
      <c r="J12" s="2512"/>
      <c r="K12" s="2512"/>
      <c r="L12" s="2512"/>
      <c r="M12" s="2512"/>
      <c r="N12" s="2512"/>
      <c r="O12" s="2530"/>
      <c r="P12" s="773"/>
    </row>
    <row r="13" spans="1:16" ht="30" customHeight="1">
      <c r="A13" s="2525"/>
      <c r="B13" s="2514"/>
      <c r="C13" s="2508"/>
      <c r="D13" s="2509"/>
      <c r="E13" s="2510"/>
      <c r="F13" s="2511"/>
      <c r="G13" s="2512"/>
      <c r="H13" s="2512"/>
      <c r="I13" s="2512"/>
      <c r="J13" s="2512"/>
      <c r="K13" s="2512"/>
      <c r="L13" s="2512"/>
      <c r="M13" s="2512"/>
      <c r="N13" s="2512"/>
      <c r="O13" s="2530"/>
      <c r="P13" s="773"/>
    </row>
    <row r="14" spans="1:16" ht="30" customHeight="1">
      <c r="A14" s="2525"/>
      <c r="B14" s="2514"/>
      <c r="C14" s="2508"/>
      <c r="D14" s="2509"/>
      <c r="E14" s="2510"/>
      <c r="F14" s="2511"/>
      <c r="G14" s="2512"/>
      <c r="H14" s="2512"/>
      <c r="I14" s="2512"/>
      <c r="J14" s="2512"/>
      <c r="K14" s="2512"/>
      <c r="L14" s="2512"/>
      <c r="M14" s="2512"/>
      <c r="N14" s="2512"/>
      <c r="O14" s="2530"/>
      <c r="P14" s="773"/>
    </row>
    <row r="15" spans="1:16" ht="30" customHeight="1">
      <c r="A15" s="2525"/>
      <c r="B15" s="2514"/>
      <c r="C15" s="2508"/>
      <c r="D15" s="2509"/>
      <c r="E15" s="2510"/>
      <c r="F15" s="2511"/>
      <c r="G15" s="2512"/>
      <c r="H15" s="2512"/>
      <c r="I15" s="2512"/>
      <c r="J15" s="2512"/>
      <c r="K15" s="2512"/>
      <c r="L15" s="2512"/>
      <c r="M15" s="2512"/>
      <c r="N15" s="2512"/>
      <c r="O15" s="2512"/>
      <c r="P15" s="773"/>
    </row>
    <row r="16" spans="1:16" ht="30" customHeight="1">
      <c r="A16" s="2525"/>
      <c r="B16" s="2514"/>
      <c r="C16" s="2508"/>
      <c r="D16" s="2509"/>
      <c r="E16" s="2510"/>
      <c r="F16" s="2511"/>
      <c r="G16" s="2512"/>
      <c r="H16" s="2512"/>
      <c r="I16" s="2512"/>
      <c r="J16" s="2512"/>
      <c r="K16" s="2512"/>
      <c r="L16" s="2512"/>
      <c r="M16" s="2512"/>
      <c r="N16" s="2512"/>
      <c r="O16" s="2512"/>
      <c r="P16" s="773"/>
    </row>
    <row r="17" spans="1:16" ht="30" customHeight="1">
      <c r="A17" s="2525"/>
      <c r="B17" s="2514"/>
      <c r="C17" s="2508"/>
      <c r="D17" s="2509"/>
      <c r="E17" s="2510"/>
      <c r="F17" s="2511"/>
      <c r="G17" s="2512"/>
      <c r="H17" s="2512"/>
      <c r="I17" s="2512"/>
      <c r="J17" s="2512"/>
      <c r="K17" s="2512"/>
      <c r="L17" s="2512"/>
      <c r="M17" s="2512"/>
      <c r="N17" s="2512"/>
      <c r="O17" s="2512"/>
      <c r="P17" s="773"/>
    </row>
    <row r="18" spans="1:16" ht="30" customHeight="1">
      <c r="A18" s="2525"/>
      <c r="B18" s="2514"/>
      <c r="C18" s="2520"/>
      <c r="D18" s="2521"/>
      <c r="E18" s="2522"/>
      <c r="F18" s="2523"/>
      <c r="G18" s="2524"/>
      <c r="H18" s="2524"/>
      <c r="I18" s="2524"/>
      <c r="J18" s="2524"/>
      <c r="K18" s="2524"/>
      <c r="L18" s="2524"/>
      <c r="M18" s="2524"/>
      <c r="N18" s="2524"/>
      <c r="O18" s="2524"/>
      <c r="P18" s="774"/>
    </row>
    <row r="19" spans="1:16" ht="30" customHeight="1">
      <c r="A19" s="2525"/>
      <c r="B19" s="2513" t="s">
        <v>180</v>
      </c>
      <c r="C19" s="2515"/>
      <c r="D19" s="2516"/>
      <c r="E19" s="2517"/>
      <c r="F19" s="2518"/>
      <c r="G19" s="2519"/>
      <c r="H19" s="2519"/>
      <c r="I19" s="2519"/>
      <c r="J19" s="2519"/>
      <c r="K19" s="2519"/>
      <c r="L19" s="2519"/>
      <c r="M19" s="2519"/>
      <c r="N19" s="2519"/>
      <c r="O19" s="2519"/>
      <c r="P19" s="772"/>
    </row>
    <row r="20" spans="1:16" ht="30" customHeight="1">
      <c r="A20" s="2525"/>
      <c r="B20" s="2514"/>
      <c r="C20" s="2508"/>
      <c r="D20" s="2509"/>
      <c r="E20" s="2510"/>
      <c r="F20" s="2511"/>
      <c r="G20" s="2512"/>
      <c r="H20" s="2512"/>
      <c r="I20" s="2512"/>
      <c r="J20" s="2512"/>
      <c r="K20" s="2512"/>
      <c r="L20" s="2512"/>
      <c r="M20" s="2512"/>
      <c r="N20" s="2512"/>
      <c r="O20" s="2512"/>
      <c r="P20" s="773"/>
    </row>
    <row r="21" spans="1:16" ht="30" customHeight="1">
      <c r="A21" s="2525"/>
      <c r="B21" s="2514"/>
      <c r="C21" s="2508"/>
      <c r="D21" s="2509"/>
      <c r="E21" s="2510"/>
      <c r="F21" s="2511"/>
      <c r="G21" s="2512"/>
      <c r="H21" s="2512"/>
      <c r="I21" s="2512"/>
      <c r="J21" s="2512"/>
      <c r="K21" s="2512"/>
      <c r="L21" s="2512"/>
      <c r="M21" s="2512"/>
      <c r="N21" s="2512"/>
      <c r="O21" s="2512"/>
      <c r="P21" s="773"/>
    </row>
    <row r="22" spans="1:16" ht="30" customHeight="1">
      <c r="A22" s="2525"/>
      <c r="B22" s="2514"/>
      <c r="C22" s="2508"/>
      <c r="D22" s="2509"/>
      <c r="E22" s="2510"/>
      <c r="F22" s="2511"/>
      <c r="G22" s="2512"/>
      <c r="H22" s="2512"/>
      <c r="I22" s="2512"/>
      <c r="J22" s="2512"/>
      <c r="K22" s="2512"/>
      <c r="L22" s="2512"/>
      <c r="M22" s="2512"/>
      <c r="N22" s="2512"/>
      <c r="O22" s="2512"/>
      <c r="P22" s="773"/>
    </row>
    <row r="23" spans="1:16" ht="30" customHeight="1">
      <c r="A23" s="2525"/>
      <c r="B23" s="2514"/>
      <c r="C23" s="2508"/>
      <c r="D23" s="2509"/>
      <c r="E23" s="2510"/>
      <c r="F23" s="2511"/>
      <c r="G23" s="2512"/>
      <c r="H23" s="2512"/>
      <c r="I23" s="2512"/>
      <c r="J23" s="2512"/>
      <c r="K23" s="2512"/>
      <c r="L23" s="2512"/>
      <c r="M23" s="2512"/>
      <c r="N23" s="2512"/>
      <c r="O23" s="2512"/>
      <c r="P23" s="773"/>
    </row>
    <row r="24" spans="1:16" ht="30" customHeight="1">
      <c r="A24" s="2525"/>
      <c r="B24" s="2514"/>
      <c r="C24" s="2508"/>
      <c r="D24" s="2509"/>
      <c r="E24" s="2510"/>
      <c r="F24" s="2511"/>
      <c r="G24" s="2512"/>
      <c r="H24" s="2512"/>
      <c r="I24" s="2512"/>
      <c r="J24" s="2512"/>
      <c r="K24" s="2512"/>
      <c r="L24" s="2512"/>
      <c r="M24" s="2512"/>
      <c r="N24" s="2512"/>
      <c r="O24" s="2512"/>
      <c r="P24" s="773"/>
    </row>
    <row r="25" spans="1:16" ht="30" customHeight="1">
      <c r="A25" s="2525"/>
      <c r="B25" s="2514"/>
      <c r="C25" s="2508"/>
      <c r="D25" s="2509"/>
      <c r="E25" s="2510"/>
      <c r="F25" s="2511"/>
      <c r="G25" s="2512"/>
      <c r="H25" s="2512"/>
      <c r="I25" s="2512"/>
      <c r="J25" s="2512"/>
      <c r="K25" s="2512"/>
      <c r="L25" s="2512"/>
      <c r="M25" s="2512"/>
      <c r="N25" s="2512"/>
      <c r="O25" s="2512"/>
      <c r="P25" s="773"/>
    </row>
    <row r="26" spans="1:16" ht="30" customHeight="1">
      <c r="A26" s="2525"/>
      <c r="B26" s="2514"/>
      <c r="C26" s="2508"/>
      <c r="D26" s="2509"/>
      <c r="E26" s="2510"/>
      <c r="F26" s="2511"/>
      <c r="G26" s="2512"/>
      <c r="H26" s="2512"/>
      <c r="I26" s="2512"/>
      <c r="J26" s="2512"/>
      <c r="K26" s="2512"/>
      <c r="L26" s="2512"/>
      <c r="M26" s="2512"/>
      <c r="N26" s="2512"/>
      <c r="O26" s="2512"/>
      <c r="P26" s="773"/>
    </row>
    <row r="27" spans="1:16" ht="30" customHeight="1">
      <c r="A27" s="2525"/>
      <c r="B27" s="2514"/>
      <c r="C27" s="2520"/>
      <c r="D27" s="2521"/>
      <c r="E27" s="2522"/>
      <c r="F27" s="2523"/>
      <c r="G27" s="2524"/>
      <c r="H27" s="2524"/>
      <c r="I27" s="2524"/>
      <c r="J27" s="2524"/>
      <c r="K27" s="2524"/>
      <c r="L27" s="2524"/>
      <c r="M27" s="2524"/>
      <c r="N27" s="2524"/>
      <c r="O27" s="2524"/>
      <c r="P27" s="773"/>
    </row>
    <row r="28" spans="1:16" ht="30" customHeight="1" thickBot="1">
      <c r="A28" s="2526"/>
      <c r="B28" s="313" t="s">
        <v>397</v>
      </c>
      <c r="C28" s="314"/>
      <c r="D28" s="314"/>
      <c r="E28" s="314"/>
      <c r="F28" s="314"/>
      <c r="G28" s="314"/>
      <c r="H28" s="314"/>
      <c r="I28" s="314"/>
      <c r="J28" s="314"/>
      <c r="K28" s="314"/>
      <c r="L28" s="314"/>
      <c r="M28" s="314"/>
      <c r="N28" s="314"/>
      <c r="O28" s="314"/>
      <c r="P28" s="502">
        <f>SUM(P10:P27)</f>
        <v>0</v>
      </c>
    </row>
  </sheetData>
  <mergeCells count="48">
    <mergeCell ref="A8:C8"/>
    <mergeCell ref="A3:P3"/>
    <mergeCell ref="A5:E5"/>
    <mergeCell ref="F5:L5"/>
    <mergeCell ref="A7:C7"/>
    <mergeCell ref="D8:P8"/>
    <mergeCell ref="D7:P7"/>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F24:O24"/>
    <mergeCell ref="C25:E25"/>
    <mergeCell ref="C16:E16"/>
    <mergeCell ref="F16:O16"/>
    <mergeCell ref="C17:E17"/>
    <mergeCell ref="F17:O17"/>
    <mergeCell ref="C18:E18"/>
    <mergeCell ref="F18:O18"/>
    <mergeCell ref="F25:O25"/>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s>
  <phoneticPr fontId="10"/>
  <conditionalFormatting sqref="P10:P27 F10:F27 P5 C10:D27 G10:O10 G15:O18 D8">
    <cfRule type="cellIs" dxfId="163"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59055118110236227" right="0.59055118110236227" top="0.59055118110236227" bottom="0.39370078740157483" header="0.19685039370078741" footer="0.39370078740157483"/>
  <pageSetup paperSize="9" scale="95" orientation="portrait" r:id="rId1"/>
  <headerFooter scaleWithDoc="0">
    <oddFooter>&amp;R&amp;10（平成26年10月開講訓練科から適用）</oddFooter>
  </headerFooter>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pageSetUpPr fitToPage="1"/>
  </sheetPr>
  <dimension ref="A1:AI60"/>
  <sheetViews>
    <sheetView view="pageBreakPreview" zoomScale="85" zoomScaleNormal="85" zoomScaleSheetLayoutView="85" workbookViewId="0">
      <selection sqref="A1:H1"/>
    </sheetView>
  </sheetViews>
  <sheetFormatPr defaultColWidth="3" defaultRowHeight="21" customHeight="1"/>
  <cols>
    <col min="1" max="7" width="3" style="453"/>
    <col min="8" max="10" width="3.375" style="453" customWidth="1"/>
    <col min="11" max="24" width="3" style="453"/>
    <col min="25" max="26" width="3" style="453" customWidth="1"/>
    <col min="27" max="16384" width="3" style="453"/>
  </cols>
  <sheetData>
    <row r="1" spans="1:35" ht="11.25">
      <c r="AI1" s="454" t="s">
        <v>817</v>
      </c>
    </row>
    <row r="2" spans="1:35" ht="36" customHeight="1">
      <c r="A2" s="2547" t="s">
        <v>567</v>
      </c>
      <c r="B2" s="2548"/>
      <c r="C2" s="2548"/>
      <c r="D2" s="2548"/>
      <c r="E2" s="2548"/>
      <c r="F2" s="2548"/>
      <c r="G2" s="2548"/>
      <c r="H2" s="2548"/>
      <c r="I2" s="2548"/>
      <c r="J2" s="2548"/>
      <c r="K2" s="2548"/>
      <c r="L2" s="2548"/>
      <c r="M2" s="2548"/>
      <c r="N2" s="2548"/>
      <c r="O2" s="2548"/>
      <c r="P2" s="2548"/>
      <c r="Q2" s="2548"/>
      <c r="R2" s="2548"/>
      <c r="S2" s="2548"/>
      <c r="T2" s="2548"/>
      <c r="U2" s="2548"/>
      <c r="V2" s="2548"/>
      <c r="W2" s="2548"/>
      <c r="X2" s="2548"/>
      <c r="Y2" s="2548"/>
      <c r="Z2" s="2548"/>
      <c r="AA2" s="2548"/>
      <c r="AB2" s="2548"/>
      <c r="AC2" s="2548"/>
      <c r="AD2" s="2548"/>
      <c r="AE2" s="2548"/>
      <c r="AF2" s="2548"/>
      <c r="AG2" s="2548"/>
      <c r="AH2" s="2548"/>
      <c r="AI2" s="2548"/>
    </row>
    <row r="3" spans="1:35" ht="11.25"/>
    <row r="4" spans="1:35" ht="15" customHeight="1">
      <c r="B4" s="2549" t="s">
        <v>1051</v>
      </c>
      <c r="C4" s="2549"/>
      <c r="D4" s="2549"/>
      <c r="E4" s="2549"/>
      <c r="F4" s="2546"/>
      <c r="G4" s="2546"/>
      <c r="H4" s="2546"/>
      <c r="I4" s="2546"/>
      <c r="J4" s="2546"/>
      <c r="K4" s="2546"/>
      <c r="L4" s="2546"/>
      <c r="M4" s="2546"/>
      <c r="N4" s="2546"/>
      <c r="O4" s="2546"/>
      <c r="P4" s="2546"/>
      <c r="Q4" s="2546"/>
      <c r="R4" s="2546"/>
    </row>
    <row r="5" spans="1:35" ht="15" customHeight="1">
      <c r="B5" s="2549" t="s">
        <v>568</v>
      </c>
      <c r="C5" s="2549"/>
      <c r="D5" s="2549"/>
      <c r="E5" s="2549"/>
      <c r="F5" s="2546" t="str">
        <f>IF(様式1!G36="","",様式1!G36)</f>
        <v/>
      </c>
      <c r="G5" s="2546"/>
      <c r="H5" s="2546"/>
      <c r="I5" s="2546"/>
      <c r="J5" s="2546"/>
      <c r="K5" s="2546"/>
      <c r="L5" s="2546"/>
      <c r="M5" s="2546"/>
      <c r="N5" s="2546"/>
      <c r="O5" s="2546"/>
      <c r="P5" s="2546"/>
      <c r="Q5" s="2546"/>
      <c r="R5" s="2546"/>
    </row>
    <row r="6" spans="1:35" ht="15" customHeight="1">
      <c r="S6" s="453" t="s">
        <v>569</v>
      </c>
      <c r="W6" s="2546"/>
      <c r="X6" s="2546"/>
      <c r="Y6" s="2546"/>
      <c r="Z6" s="2546"/>
      <c r="AA6" s="2546"/>
      <c r="AB6" s="2546"/>
      <c r="AC6" s="2546"/>
      <c r="AD6" s="2546"/>
      <c r="AE6" s="2546"/>
      <c r="AF6" s="2546"/>
    </row>
    <row r="7" spans="1:35" ht="11.25"/>
    <row r="8" spans="1:35" ht="15" customHeight="1">
      <c r="A8" s="2550" t="s">
        <v>662</v>
      </c>
      <c r="B8" s="2550"/>
      <c r="C8" s="2550"/>
      <c r="D8" s="2550"/>
      <c r="E8" s="2550"/>
      <c r="F8" s="2550"/>
      <c r="G8" s="2550"/>
      <c r="H8" s="2550"/>
      <c r="I8" s="2550"/>
      <c r="J8" s="2550"/>
      <c r="K8" s="2550"/>
      <c r="L8" s="2550"/>
      <c r="M8" s="2550"/>
      <c r="N8" s="2550"/>
      <c r="O8" s="2550"/>
      <c r="P8" s="2550"/>
      <c r="Q8" s="2550"/>
      <c r="R8" s="2550"/>
      <c r="S8" s="2550"/>
      <c r="T8" s="2550"/>
      <c r="U8" s="2550"/>
      <c r="V8" s="2550"/>
      <c r="W8" s="2550"/>
      <c r="X8" s="2550"/>
      <c r="Y8" s="2550"/>
      <c r="Z8" s="2550"/>
      <c r="AA8" s="2550"/>
      <c r="AB8" s="2550"/>
      <c r="AC8" s="2550"/>
      <c r="AD8" s="2550"/>
      <c r="AE8" s="2550"/>
      <c r="AF8" s="2550"/>
      <c r="AG8" s="2550"/>
      <c r="AH8" s="2550"/>
      <c r="AI8" s="2550"/>
    </row>
    <row r="9" spans="1:35" ht="11.25"/>
    <row r="10" spans="1:35" ht="15" customHeight="1">
      <c r="C10" s="2551" t="s">
        <v>928</v>
      </c>
      <c r="D10" s="2551"/>
      <c r="E10" s="2551"/>
      <c r="F10" s="2551"/>
      <c r="G10" s="2551"/>
      <c r="H10" s="2551"/>
      <c r="I10" s="2551"/>
    </row>
    <row r="11" spans="1:35" ht="11.25"/>
    <row r="12" spans="1:35" ht="15" customHeight="1">
      <c r="D12" s="453" t="s">
        <v>570</v>
      </c>
    </row>
    <row r="13" spans="1:35" ht="15" customHeight="1">
      <c r="D13" s="2552" t="s">
        <v>571</v>
      </c>
      <c r="E13" s="2552"/>
      <c r="F13" s="2552"/>
      <c r="G13" s="2553" t="str">
        <f>IF(様式1!L9="","",様式1!L9)</f>
        <v/>
      </c>
      <c r="H13" s="2553"/>
      <c r="I13" s="2553"/>
      <c r="J13" s="2553"/>
      <c r="K13" s="2553"/>
      <c r="L13" s="2553"/>
      <c r="M13" s="2553"/>
      <c r="N13" s="2553"/>
      <c r="O13" s="2553"/>
      <c r="P13" s="2553"/>
      <c r="Q13" s="2553"/>
      <c r="R13" s="2553"/>
      <c r="S13" s="2553"/>
      <c r="T13" s="2553"/>
      <c r="U13" s="2553"/>
      <c r="V13" s="2554" t="s">
        <v>572</v>
      </c>
      <c r="W13" s="2554"/>
      <c r="X13" s="2554"/>
      <c r="Y13" s="2554"/>
      <c r="Z13" s="2554"/>
      <c r="AA13" s="2554"/>
      <c r="AB13" s="2554"/>
      <c r="AC13" s="2555" t="e">
        <f>IF(#REF!="","",#REF!)</f>
        <v>#REF!</v>
      </c>
      <c r="AD13" s="2555"/>
      <c r="AE13" s="2555"/>
      <c r="AF13" s="2555"/>
      <c r="AG13" s="2555"/>
      <c r="AH13" s="2555"/>
      <c r="AI13" s="473"/>
    </row>
    <row r="14" spans="1:35" ht="15" customHeight="1">
      <c r="F14" s="474"/>
      <c r="G14" s="474"/>
      <c r="H14" s="474"/>
      <c r="I14" s="474"/>
      <c r="J14" s="474"/>
      <c r="K14" s="474"/>
      <c r="L14" s="474"/>
      <c r="M14" s="474"/>
      <c r="N14" s="474"/>
      <c r="O14" s="474"/>
      <c r="P14" s="474"/>
      <c r="Q14" s="474"/>
      <c r="R14" s="474"/>
      <c r="S14" s="474"/>
    </row>
    <row r="15" spans="1:35" ht="15" customHeight="1">
      <c r="D15" s="2556" t="s">
        <v>573</v>
      </c>
      <c r="E15" s="2556"/>
      <c r="F15" s="2556"/>
      <c r="G15" s="2553" t="str">
        <f>IF(様式1!L11="","",様式1!L11)</f>
        <v/>
      </c>
      <c r="H15" s="2553"/>
      <c r="I15" s="2553"/>
      <c r="J15" s="2553"/>
      <c r="K15" s="2553"/>
      <c r="L15" s="2553"/>
      <c r="M15" s="2553"/>
      <c r="N15" s="2553"/>
      <c r="O15" s="2553"/>
      <c r="P15" s="2553"/>
      <c r="Q15" s="2553"/>
      <c r="R15" s="2553"/>
      <c r="S15" s="2553"/>
      <c r="T15" s="2553"/>
      <c r="U15" s="2554" t="s">
        <v>574</v>
      </c>
      <c r="V15" s="2554"/>
      <c r="W15" s="2554"/>
      <c r="X15" s="2554"/>
      <c r="Y15" s="2554"/>
      <c r="Z15" s="2554"/>
      <c r="AA15" s="2554"/>
      <c r="AB15" s="2554"/>
      <c r="AC15" s="2555" t="str">
        <f>IF(様式4!E40="","",様式4!E40)</f>
        <v/>
      </c>
      <c r="AD15" s="2555"/>
      <c r="AE15" s="2555"/>
      <c r="AF15" s="2555"/>
      <c r="AG15" s="2555"/>
      <c r="AH15" s="2555"/>
      <c r="AI15" s="473"/>
    </row>
    <row r="16" spans="1:35" ht="11.25"/>
    <row r="17" spans="1:35" ht="15" customHeight="1" thickBot="1">
      <c r="A17" s="400" t="s">
        <v>575</v>
      </c>
    </row>
    <row r="18" spans="1:35" ht="15" customHeight="1">
      <c r="A18" s="2557" t="s">
        <v>576</v>
      </c>
      <c r="B18" s="2558"/>
      <c r="C18" s="2558"/>
      <c r="D18" s="2558"/>
      <c r="E18" s="2558"/>
      <c r="F18" s="2558"/>
      <c r="G18" s="2559" t="s">
        <v>577</v>
      </c>
      <c r="H18" s="2558"/>
      <c r="I18" s="2560"/>
      <c r="J18" s="2558" t="s">
        <v>578</v>
      </c>
      <c r="K18" s="2558"/>
      <c r="L18" s="2558"/>
      <c r="M18" s="2558"/>
      <c r="N18" s="2558"/>
      <c r="O18" s="2558"/>
      <c r="P18" s="2558"/>
      <c r="Q18" s="2558"/>
      <c r="R18" s="2558"/>
      <c r="S18" s="2558"/>
      <c r="T18" s="2558"/>
      <c r="U18" s="2558"/>
      <c r="V18" s="2558"/>
      <c r="W18" s="2558"/>
      <c r="X18" s="2558"/>
      <c r="Y18" s="2558"/>
      <c r="Z18" s="2558"/>
      <c r="AA18" s="2558"/>
      <c r="AB18" s="2558"/>
      <c r="AC18" s="2558"/>
      <c r="AD18" s="2558"/>
      <c r="AE18" s="2558"/>
      <c r="AF18" s="2558"/>
      <c r="AG18" s="2558"/>
      <c r="AH18" s="2558"/>
      <c r="AI18" s="2561"/>
    </row>
    <row r="19" spans="1:35" ht="18" customHeight="1">
      <c r="A19" s="2562" t="str">
        <f>IF(様式1!F37="","",様式1!F37)</f>
        <v/>
      </c>
      <c r="B19" s="2563"/>
      <c r="C19" s="2563"/>
      <c r="D19" s="2563"/>
      <c r="E19" s="2563"/>
      <c r="F19" s="2564"/>
      <c r="G19" s="2565">
        <f>様式5!G58</f>
        <v>0</v>
      </c>
      <c r="H19" s="2566"/>
      <c r="I19" s="2567"/>
      <c r="J19" s="2571" t="str">
        <f>IF(様式5!F20="","",様式5!F20)</f>
        <v/>
      </c>
      <c r="K19" s="2572"/>
      <c r="L19" s="2572"/>
      <c r="M19" s="2572"/>
      <c r="N19" s="2572"/>
      <c r="O19" s="2572"/>
      <c r="P19" s="2572"/>
      <c r="Q19" s="2572"/>
      <c r="R19" s="2572"/>
      <c r="S19" s="2572"/>
      <c r="T19" s="2572"/>
      <c r="U19" s="2572"/>
      <c r="V19" s="2572"/>
      <c r="W19" s="2572"/>
      <c r="X19" s="2572"/>
      <c r="Y19" s="2572"/>
      <c r="Z19" s="2572"/>
      <c r="AA19" s="2572"/>
      <c r="AB19" s="2572"/>
      <c r="AC19" s="2572"/>
      <c r="AD19" s="2572"/>
      <c r="AE19" s="2572"/>
      <c r="AF19" s="2572"/>
      <c r="AG19" s="2572"/>
      <c r="AH19" s="2572"/>
      <c r="AI19" s="2573"/>
    </row>
    <row r="20" spans="1:35" ht="18" customHeight="1">
      <c r="A20" s="2590" t="s">
        <v>52</v>
      </c>
      <c r="B20" s="2591"/>
      <c r="C20" s="2591"/>
      <c r="D20" s="2591"/>
      <c r="E20" s="2591"/>
      <c r="F20" s="2592"/>
      <c r="G20" s="2565"/>
      <c r="H20" s="2566"/>
      <c r="I20" s="2567"/>
      <c r="J20" s="2574"/>
      <c r="K20" s="2575"/>
      <c r="L20" s="2575"/>
      <c r="M20" s="2575"/>
      <c r="N20" s="2575"/>
      <c r="O20" s="2575"/>
      <c r="P20" s="2575"/>
      <c r="Q20" s="2575"/>
      <c r="R20" s="2575"/>
      <c r="S20" s="2575"/>
      <c r="T20" s="2575"/>
      <c r="U20" s="2575"/>
      <c r="V20" s="2575"/>
      <c r="W20" s="2575"/>
      <c r="X20" s="2575"/>
      <c r="Y20" s="2575"/>
      <c r="Z20" s="2575"/>
      <c r="AA20" s="2575"/>
      <c r="AB20" s="2575"/>
      <c r="AC20" s="2575"/>
      <c r="AD20" s="2575"/>
      <c r="AE20" s="2575"/>
      <c r="AF20" s="2575"/>
      <c r="AG20" s="2575"/>
      <c r="AH20" s="2575"/>
      <c r="AI20" s="2576"/>
    </row>
    <row r="21" spans="1:35" ht="18" customHeight="1" thickBot="1">
      <c r="A21" s="2593" t="str">
        <f>IF(様式1!K37="","",様式1!K37)</f>
        <v/>
      </c>
      <c r="B21" s="2594"/>
      <c r="C21" s="2594"/>
      <c r="D21" s="2594"/>
      <c r="E21" s="2594"/>
      <c r="F21" s="2595"/>
      <c r="G21" s="2568"/>
      <c r="H21" s="2569"/>
      <c r="I21" s="2570"/>
      <c r="J21" s="2577"/>
      <c r="K21" s="2578"/>
      <c r="L21" s="2578"/>
      <c r="M21" s="2578"/>
      <c r="N21" s="2578"/>
      <c r="O21" s="2578"/>
      <c r="P21" s="2578"/>
      <c r="Q21" s="2578"/>
      <c r="R21" s="2578"/>
      <c r="S21" s="2578"/>
      <c r="T21" s="2578"/>
      <c r="U21" s="2578"/>
      <c r="V21" s="2578"/>
      <c r="W21" s="2578"/>
      <c r="X21" s="2578"/>
      <c r="Y21" s="2578"/>
      <c r="Z21" s="2578"/>
      <c r="AA21" s="2578"/>
      <c r="AB21" s="2578"/>
      <c r="AC21" s="2578"/>
      <c r="AD21" s="2578"/>
      <c r="AE21" s="2578"/>
      <c r="AF21" s="2578"/>
      <c r="AG21" s="2578"/>
      <c r="AH21" s="2578"/>
      <c r="AI21" s="2579"/>
    </row>
    <row r="22" spans="1:35" ht="11.25"/>
    <row r="23" spans="1:35" ht="15" customHeight="1">
      <c r="A23" s="400" t="s">
        <v>663</v>
      </c>
      <c r="B23" s="401"/>
      <c r="C23" s="401"/>
      <c r="D23" s="401"/>
      <c r="E23" s="401"/>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row>
    <row r="24" spans="1:35" ht="15" customHeight="1">
      <c r="A24" s="402" t="s">
        <v>579</v>
      </c>
      <c r="B24" s="401"/>
      <c r="C24" s="401"/>
      <c r="D24" s="401"/>
      <c r="E24" s="401"/>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row>
    <row r="25" spans="1:35" ht="15" customHeight="1" thickBot="1">
      <c r="A25" s="402" t="s">
        <v>737</v>
      </c>
      <c r="B25" s="401"/>
      <c r="C25" s="401"/>
      <c r="D25" s="401"/>
      <c r="E25" s="401"/>
      <c r="F25" s="401"/>
      <c r="G25" s="401"/>
      <c r="H25" s="401"/>
      <c r="I25" s="401"/>
      <c r="J25" s="401"/>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row>
    <row r="26" spans="1:35" ht="15" customHeight="1">
      <c r="A26" s="2580" t="s">
        <v>655</v>
      </c>
      <c r="B26" s="2581"/>
      <c r="C26" s="2581"/>
      <c r="D26" s="2581"/>
      <c r="E26" s="2581"/>
      <c r="F26" s="2581"/>
      <c r="G26" s="2582"/>
      <c r="H26" s="2559" t="s">
        <v>580</v>
      </c>
      <c r="I26" s="2558"/>
      <c r="J26" s="2560"/>
      <c r="K26" s="2586" t="s">
        <v>664</v>
      </c>
      <c r="L26" s="2581"/>
      <c r="M26" s="2581"/>
      <c r="N26" s="2581"/>
      <c r="O26" s="2581"/>
      <c r="P26" s="2581"/>
      <c r="Q26" s="2581"/>
      <c r="R26" s="2581"/>
      <c r="S26" s="2581"/>
      <c r="T26" s="2581"/>
      <c r="U26" s="2581"/>
      <c r="V26" s="2581"/>
      <c r="W26" s="2581"/>
      <c r="X26" s="2581"/>
      <c r="Y26" s="2581"/>
      <c r="Z26" s="2581"/>
      <c r="AA26" s="2581"/>
      <c r="AB26" s="2581"/>
      <c r="AC26" s="2581"/>
      <c r="AD26" s="2581"/>
      <c r="AE26" s="2581"/>
      <c r="AF26" s="2582"/>
      <c r="AG26" s="2586" t="s">
        <v>665</v>
      </c>
      <c r="AH26" s="2581"/>
      <c r="AI26" s="2588"/>
    </row>
    <row r="27" spans="1:35" ht="15" customHeight="1">
      <c r="A27" s="2583"/>
      <c r="B27" s="2584"/>
      <c r="C27" s="2584"/>
      <c r="D27" s="2584"/>
      <c r="E27" s="2584"/>
      <c r="F27" s="2584"/>
      <c r="G27" s="2585"/>
      <c r="H27" s="403" t="s">
        <v>581</v>
      </c>
      <c r="I27" s="403" t="s">
        <v>582</v>
      </c>
      <c r="J27" s="403" t="s">
        <v>583</v>
      </c>
      <c r="K27" s="2587"/>
      <c r="L27" s="2584"/>
      <c r="M27" s="2584"/>
      <c r="N27" s="2584"/>
      <c r="O27" s="2584"/>
      <c r="P27" s="2584"/>
      <c r="Q27" s="2584"/>
      <c r="R27" s="2584"/>
      <c r="S27" s="2584"/>
      <c r="T27" s="2584"/>
      <c r="U27" s="2584"/>
      <c r="V27" s="2584"/>
      <c r="W27" s="2584"/>
      <c r="X27" s="2584"/>
      <c r="Y27" s="2584"/>
      <c r="Z27" s="2584"/>
      <c r="AA27" s="2584"/>
      <c r="AB27" s="2584"/>
      <c r="AC27" s="2584"/>
      <c r="AD27" s="2584"/>
      <c r="AE27" s="2584"/>
      <c r="AF27" s="2585"/>
      <c r="AG27" s="2587"/>
      <c r="AH27" s="2584"/>
      <c r="AI27" s="2589"/>
    </row>
    <row r="28" spans="1:35" ht="21.95" customHeight="1">
      <c r="A28" s="2596" t="s">
        <v>547</v>
      </c>
      <c r="B28" s="2598" t="s">
        <v>564</v>
      </c>
      <c r="C28" s="2600"/>
      <c r="D28" s="2601"/>
      <c r="E28" s="2601"/>
      <c r="F28" s="2601"/>
      <c r="G28" s="2602"/>
      <c r="H28" s="404"/>
      <c r="I28" s="404"/>
      <c r="J28" s="404"/>
      <c r="K28" s="405" t="s">
        <v>584</v>
      </c>
      <c r="L28" s="2606"/>
      <c r="M28" s="2606"/>
      <c r="N28" s="2606"/>
      <c r="O28" s="2606"/>
      <c r="P28" s="2606"/>
      <c r="Q28" s="2606"/>
      <c r="R28" s="2606"/>
      <c r="S28" s="2606"/>
      <c r="T28" s="2606"/>
      <c r="U28" s="2606"/>
      <c r="V28" s="2606"/>
      <c r="W28" s="2606"/>
      <c r="X28" s="2606"/>
      <c r="Y28" s="2606"/>
      <c r="Z28" s="2606"/>
      <c r="AA28" s="2606"/>
      <c r="AB28" s="2606"/>
      <c r="AC28" s="2606"/>
      <c r="AD28" s="2606"/>
      <c r="AE28" s="2606"/>
      <c r="AF28" s="2607"/>
      <c r="AG28" s="2608"/>
      <c r="AH28" s="2609"/>
      <c r="AI28" s="2610"/>
    </row>
    <row r="29" spans="1:35" ht="21.95" customHeight="1">
      <c r="A29" s="2597"/>
      <c r="B29" s="2599"/>
      <c r="C29" s="2603"/>
      <c r="D29" s="2604"/>
      <c r="E29" s="2604"/>
      <c r="F29" s="2604"/>
      <c r="G29" s="2605"/>
      <c r="H29" s="406"/>
      <c r="I29" s="406"/>
      <c r="J29" s="406"/>
      <c r="K29" s="407" t="s">
        <v>498</v>
      </c>
      <c r="L29" s="2611"/>
      <c r="M29" s="2611"/>
      <c r="N29" s="2611"/>
      <c r="O29" s="2611"/>
      <c r="P29" s="2611"/>
      <c r="Q29" s="2611"/>
      <c r="R29" s="2611"/>
      <c r="S29" s="2611"/>
      <c r="T29" s="2611"/>
      <c r="U29" s="2611"/>
      <c r="V29" s="2611"/>
      <c r="W29" s="2611"/>
      <c r="X29" s="2611"/>
      <c r="Y29" s="2611"/>
      <c r="Z29" s="2611"/>
      <c r="AA29" s="2611"/>
      <c r="AB29" s="2611"/>
      <c r="AC29" s="2611"/>
      <c r="AD29" s="2611"/>
      <c r="AE29" s="2611"/>
      <c r="AF29" s="2612"/>
      <c r="AG29" s="2613"/>
      <c r="AH29" s="2614"/>
      <c r="AI29" s="2615"/>
    </row>
    <row r="30" spans="1:35" ht="21" customHeight="1">
      <c r="A30" s="2597"/>
      <c r="B30" s="2599"/>
      <c r="C30" s="2600"/>
      <c r="D30" s="2601"/>
      <c r="E30" s="2601"/>
      <c r="F30" s="2601"/>
      <c r="G30" s="2602"/>
      <c r="H30" s="404"/>
      <c r="I30" s="404"/>
      <c r="J30" s="404"/>
      <c r="K30" s="405" t="s">
        <v>656</v>
      </c>
      <c r="L30" s="2606"/>
      <c r="M30" s="2606"/>
      <c r="N30" s="2606"/>
      <c r="O30" s="2606"/>
      <c r="P30" s="2606"/>
      <c r="Q30" s="2606"/>
      <c r="R30" s="2606"/>
      <c r="S30" s="2606"/>
      <c r="T30" s="2606"/>
      <c r="U30" s="2606"/>
      <c r="V30" s="2606"/>
      <c r="W30" s="2606"/>
      <c r="X30" s="2606"/>
      <c r="Y30" s="2606"/>
      <c r="Z30" s="2606"/>
      <c r="AA30" s="2606"/>
      <c r="AB30" s="2606"/>
      <c r="AC30" s="2606"/>
      <c r="AD30" s="2606"/>
      <c r="AE30" s="2606"/>
      <c r="AF30" s="2607"/>
      <c r="AG30" s="2608"/>
      <c r="AH30" s="2609"/>
      <c r="AI30" s="2610"/>
    </row>
    <row r="31" spans="1:35" ht="21" customHeight="1">
      <c r="A31" s="2597"/>
      <c r="B31" s="2599"/>
      <c r="C31" s="2603"/>
      <c r="D31" s="2604"/>
      <c r="E31" s="2604"/>
      <c r="F31" s="2604"/>
      <c r="G31" s="2605"/>
      <c r="H31" s="406"/>
      <c r="I31" s="406"/>
      <c r="J31" s="406"/>
      <c r="K31" s="407" t="s">
        <v>498</v>
      </c>
      <c r="L31" s="2611"/>
      <c r="M31" s="2611"/>
      <c r="N31" s="2611"/>
      <c r="O31" s="2611"/>
      <c r="P31" s="2611"/>
      <c r="Q31" s="2611"/>
      <c r="R31" s="2611"/>
      <c r="S31" s="2611"/>
      <c r="T31" s="2611"/>
      <c r="U31" s="2611"/>
      <c r="V31" s="2611"/>
      <c r="W31" s="2611"/>
      <c r="X31" s="2611"/>
      <c r="Y31" s="2611"/>
      <c r="Z31" s="2611"/>
      <c r="AA31" s="2611"/>
      <c r="AB31" s="2611"/>
      <c r="AC31" s="2611"/>
      <c r="AD31" s="2611"/>
      <c r="AE31" s="2611"/>
      <c r="AF31" s="2612"/>
      <c r="AG31" s="2613"/>
      <c r="AH31" s="2614"/>
      <c r="AI31" s="2615"/>
    </row>
    <row r="32" spans="1:35" ht="21" customHeight="1">
      <c r="A32" s="2597"/>
      <c r="B32" s="2599"/>
      <c r="C32" s="2600"/>
      <c r="D32" s="2601"/>
      <c r="E32" s="2601"/>
      <c r="F32" s="2601"/>
      <c r="G32" s="2602"/>
      <c r="H32" s="404"/>
      <c r="I32" s="404"/>
      <c r="J32" s="404"/>
      <c r="K32" s="405" t="s">
        <v>656</v>
      </c>
      <c r="L32" s="2616"/>
      <c r="M32" s="2606"/>
      <c r="N32" s="2606"/>
      <c r="O32" s="2606"/>
      <c r="P32" s="2606"/>
      <c r="Q32" s="2606"/>
      <c r="R32" s="2606"/>
      <c r="S32" s="2606"/>
      <c r="T32" s="2606"/>
      <c r="U32" s="2606"/>
      <c r="V32" s="2606"/>
      <c r="W32" s="2606"/>
      <c r="X32" s="2606"/>
      <c r="Y32" s="2606"/>
      <c r="Z32" s="2606"/>
      <c r="AA32" s="2606"/>
      <c r="AB32" s="2606"/>
      <c r="AC32" s="2606"/>
      <c r="AD32" s="2606"/>
      <c r="AE32" s="2606"/>
      <c r="AF32" s="2607"/>
      <c r="AG32" s="2608"/>
      <c r="AH32" s="2609"/>
      <c r="AI32" s="2610"/>
    </row>
    <row r="33" spans="1:35" ht="21" customHeight="1">
      <c r="A33" s="2597"/>
      <c r="B33" s="2599"/>
      <c r="C33" s="2603"/>
      <c r="D33" s="2604"/>
      <c r="E33" s="2604"/>
      <c r="F33" s="2604"/>
      <c r="G33" s="2605"/>
      <c r="H33" s="406"/>
      <c r="I33" s="406"/>
      <c r="J33" s="406"/>
      <c r="K33" s="407" t="s">
        <v>498</v>
      </c>
      <c r="L33" s="2617"/>
      <c r="M33" s="2611"/>
      <c r="N33" s="2611"/>
      <c r="O33" s="2611"/>
      <c r="P33" s="2611"/>
      <c r="Q33" s="2611"/>
      <c r="R33" s="2611"/>
      <c r="S33" s="2611"/>
      <c r="T33" s="2611"/>
      <c r="U33" s="2611"/>
      <c r="V33" s="2611"/>
      <c r="W33" s="2611"/>
      <c r="X33" s="2611"/>
      <c r="Y33" s="2611"/>
      <c r="Z33" s="2611"/>
      <c r="AA33" s="2611"/>
      <c r="AB33" s="2611"/>
      <c r="AC33" s="2611"/>
      <c r="AD33" s="2611"/>
      <c r="AE33" s="2611"/>
      <c r="AF33" s="2612"/>
      <c r="AG33" s="2613"/>
      <c r="AH33" s="2614"/>
      <c r="AI33" s="2615"/>
    </row>
    <row r="34" spans="1:35" ht="21" customHeight="1">
      <c r="A34" s="2597"/>
      <c r="B34" s="2618" t="s">
        <v>666</v>
      </c>
      <c r="C34" s="2600"/>
      <c r="D34" s="2601"/>
      <c r="E34" s="2601"/>
      <c r="F34" s="2601"/>
      <c r="G34" s="2602"/>
      <c r="H34" s="404"/>
      <c r="I34" s="404"/>
      <c r="J34" s="404"/>
      <c r="K34" s="405" t="s">
        <v>656</v>
      </c>
      <c r="L34" s="2606"/>
      <c r="M34" s="2606"/>
      <c r="N34" s="2606"/>
      <c r="O34" s="2606"/>
      <c r="P34" s="2606"/>
      <c r="Q34" s="2606"/>
      <c r="R34" s="2606"/>
      <c r="S34" s="2606"/>
      <c r="T34" s="2606"/>
      <c r="U34" s="2606"/>
      <c r="V34" s="2606"/>
      <c r="W34" s="2606"/>
      <c r="X34" s="2606"/>
      <c r="Y34" s="2606"/>
      <c r="Z34" s="2606"/>
      <c r="AA34" s="2606"/>
      <c r="AB34" s="2606"/>
      <c r="AC34" s="2606"/>
      <c r="AD34" s="2606"/>
      <c r="AE34" s="2606"/>
      <c r="AF34" s="2607"/>
      <c r="AG34" s="2608"/>
      <c r="AH34" s="2609"/>
      <c r="AI34" s="2610"/>
    </row>
    <row r="35" spans="1:35" ht="21" customHeight="1">
      <c r="A35" s="2597"/>
      <c r="B35" s="2619"/>
      <c r="C35" s="2603"/>
      <c r="D35" s="2604"/>
      <c r="E35" s="2604"/>
      <c r="F35" s="2604"/>
      <c r="G35" s="2605"/>
      <c r="H35" s="406"/>
      <c r="I35" s="406"/>
      <c r="J35" s="406"/>
      <c r="K35" s="407" t="s">
        <v>498</v>
      </c>
      <c r="L35" s="2611"/>
      <c r="M35" s="2611"/>
      <c r="N35" s="2611"/>
      <c r="O35" s="2611"/>
      <c r="P35" s="2611"/>
      <c r="Q35" s="2611"/>
      <c r="R35" s="2611"/>
      <c r="S35" s="2611"/>
      <c r="T35" s="2611"/>
      <c r="U35" s="2611"/>
      <c r="V35" s="2611"/>
      <c r="W35" s="2611"/>
      <c r="X35" s="2611"/>
      <c r="Y35" s="2611"/>
      <c r="Z35" s="2611"/>
      <c r="AA35" s="2611"/>
      <c r="AB35" s="2611"/>
      <c r="AC35" s="2611"/>
      <c r="AD35" s="2611"/>
      <c r="AE35" s="2611"/>
      <c r="AF35" s="2612"/>
      <c r="AG35" s="2613"/>
      <c r="AH35" s="2614"/>
      <c r="AI35" s="2615"/>
    </row>
    <row r="36" spans="1:35" ht="21" customHeight="1">
      <c r="A36" s="2597"/>
      <c r="B36" s="2619"/>
      <c r="C36" s="2600"/>
      <c r="D36" s="2601"/>
      <c r="E36" s="2601"/>
      <c r="F36" s="2601"/>
      <c r="G36" s="2602"/>
      <c r="H36" s="404"/>
      <c r="I36" s="404"/>
      <c r="J36" s="404"/>
      <c r="K36" s="405" t="s">
        <v>656</v>
      </c>
      <c r="L36" s="2606"/>
      <c r="M36" s="2606"/>
      <c r="N36" s="2606"/>
      <c r="O36" s="2606"/>
      <c r="P36" s="2606"/>
      <c r="Q36" s="2606"/>
      <c r="R36" s="2606"/>
      <c r="S36" s="2606"/>
      <c r="T36" s="2606"/>
      <c r="U36" s="2606"/>
      <c r="V36" s="2606"/>
      <c r="W36" s="2606"/>
      <c r="X36" s="2606"/>
      <c r="Y36" s="2606"/>
      <c r="Z36" s="2606"/>
      <c r="AA36" s="2606"/>
      <c r="AB36" s="2606"/>
      <c r="AC36" s="2606"/>
      <c r="AD36" s="2606"/>
      <c r="AE36" s="2606"/>
      <c r="AF36" s="2607"/>
      <c r="AG36" s="2608"/>
      <c r="AH36" s="2609"/>
      <c r="AI36" s="2610"/>
    </row>
    <row r="37" spans="1:35" ht="21" customHeight="1">
      <c r="A37" s="2597"/>
      <c r="B37" s="2619"/>
      <c r="C37" s="2603"/>
      <c r="D37" s="2604"/>
      <c r="E37" s="2604"/>
      <c r="F37" s="2604"/>
      <c r="G37" s="2605"/>
      <c r="H37" s="408"/>
      <c r="I37" s="408"/>
      <c r="J37" s="408"/>
      <c r="K37" s="409" t="s">
        <v>498</v>
      </c>
      <c r="L37" s="2620"/>
      <c r="M37" s="2620"/>
      <c r="N37" s="2620"/>
      <c r="O37" s="2620"/>
      <c r="P37" s="2620"/>
      <c r="Q37" s="2620"/>
      <c r="R37" s="2620"/>
      <c r="S37" s="2620"/>
      <c r="T37" s="2620"/>
      <c r="U37" s="2620"/>
      <c r="V37" s="2620"/>
      <c r="W37" s="2620"/>
      <c r="X37" s="2620"/>
      <c r="Y37" s="2620"/>
      <c r="Z37" s="2620"/>
      <c r="AA37" s="2620"/>
      <c r="AB37" s="2620"/>
      <c r="AC37" s="2620"/>
      <c r="AD37" s="2620"/>
      <c r="AE37" s="2620"/>
      <c r="AF37" s="2621"/>
      <c r="AG37" s="2622"/>
      <c r="AH37" s="2623"/>
      <c r="AI37" s="2624"/>
    </row>
    <row r="38" spans="1:35" ht="21" customHeight="1">
      <c r="A38" s="2597"/>
      <c r="B38" s="2619"/>
      <c r="C38" s="2600"/>
      <c r="D38" s="2601"/>
      <c r="E38" s="2601"/>
      <c r="F38" s="2601"/>
      <c r="G38" s="2602"/>
      <c r="H38" s="404"/>
      <c r="I38" s="404"/>
      <c r="J38" s="404"/>
      <c r="K38" s="405" t="s">
        <v>656</v>
      </c>
      <c r="L38" s="2606"/>
      <c r="M38" s="2606"/>
      <c r="N38" s="2606"/>
      <c r="O38" s="2606"/>
      <c r="P38" s="2606"/>
      <c r="Q38" s="2606"/>
      <c r="R38" s="2606"/>
      <c r="S38" s="2606"/>
      <c r="T38" s="2606"/>
      <c r="U38" s="2606"/>
      <c r="V38" s="2606"/>
      <c r="W38" s="2606"/>
      <c r="X38" s="2606"/>
      <c r="Y38" s="2606"/>
      <c r="Z38" s="2606"/>
      <c r="AA38" s="2606"/>
      <c r="AB38" s="2606"/>
      <c r="AC38" s="2606"/>
      <c r="AD38" s="2606"/>
      <c r="AE38" s="2606"/>
      <c r="AF38" s="2607"/>
      <c r="AG38" s="2608"/>
      <c r="AH38" s="2609"/>
      <c r="AI38" s="2610"/>
    </row>
    <row r="39" spans="1:35" ht="21" customHeight="1">
      <c r="A39" s="2597"/>
      <c r="B39" s="2619"/>
      <c r="C39" s="2603"/>
      <c r="D39" s="2604"/>
      <c r="E39" s="2604"/>
      <c r="F39" s="2604"/>
      <c r="G39" s="2605"/>
      <c r="H39" s="406"/>
      <c r="I39" s="406"/>
      <c r="J39" s="406"/>
      <c r="K39" s="407" t="s">
        <v>498</v>
      </c>
      <c r="L39" s="2611"/>
      <c r="M39" s="2611"/>
      <c r="N39" s="2611"/>
      <c r="O39" s="2611"/>
      <c r="P39" s="2611"/>
      <c r="Q39" s="2611"/>
      <c r="R39" s="2611"/>
      <c r="S39" s="2611"/>
      <c r="T39" s="2611"/>
      <c r="U39" s="2611"/>
      <c r="V39" s="2611"/>
      <c r="W39" s="2611"/>
      <c r="X39" s="2611"/>
      <c r="Y39" s="2611"/>
      <c r="Z39" s="2611"/>
      <c r="AA39" s="2611"/>
      <c r="AB39" s="2611"/>
      <c r="AC39" s="2611"/>
      <c r="AD39" s="2611"/>
      <c r="AE39" s="2611"/>
      <c r="AF39" s="2612"/>
      <c r="AG39" s="2613"/>
      <c r="AH39" s="2614"/>
      <c r="AI39" s="2615"/>
    </row>
    <row r="40" spans="1:35" ht="21" customHeight="1">
      <c r="A40" s="2630" t="s">
        <v>550</v>
      </c>
      <c r="B40" s="2633"/>
      <c r="C40" s="2634"/>
      <c r="D40" s="2634"/>
      <c r="E40" s="2634"/>
      <c r="F40" s="2634"/>
      <c r="G40" s="2635"/>
      <c r="H40" s="404"/>
      <c r="I40" s="404"/>
      <c r="J40" s="404"/>
      <c r="K40" s="405" t="s">
        <v>656</v>
      </c>
      <c r="L40" s="2606"/>
      <c r="M40" s="2606"/>
      <c r="N40" s="2606"/>
      <c r="O40" s="2606"/>
      <c r="P40" s="2606"/>
      <c r="Q40" s="2606"/>
      <c r="R40" s="2606"/>
      <c r="S40" s="2606"/>
      <c r="T40" s="2606"/>
      <c r="U40" s="2606"/>
      <c r="V40" s="2606"/>
      <c r="W40" s="2606"/>
      <c r="X40" s="2606"/>
      <c r="Y40" s="2606"/>
      <c r="Z40" s="2606"/>
      <c r="AA40" s="2606"/>
      <c r="AB40" s="2606"/>
      <c r="AC40" s="2606"/>
      <c r="AD40" s="2606"/>
      <c r="AE40" s="2606"/>
      <c r="AF40" s="2607"/>
      <c r="AG40" s="2608"/>
      <c r="AH40" s="2609"/>
      <c r="AI40" s="2610"/>
    </row>
    <row r="41" spans="1:35" ht="21" customHeight="1">
      <c r="A41" s="2631"/>
      <c r="B41" s="2636"/>
      <c r="C41" s="2637"/>
      <c r="D41" s="2637"/>
      <c r="E41" s="2637"/>
      <c r="F41" s="2637"/>
      <c r="G41" s="2638"/>
      <c r="H41" s="406"/>
      <c r="I41" s="406"/>
      <c r="J41" s="406"/>
      <c r="K41" s="407" t="s">
        <v>498</v>
      </c>
      <c r="L41" s="2611"/>
      <c r="M41" s="2611"/>
      <c r="N41" s="2611"/>
      <c r="O41" s="2611"/>
      <c r="P41" s="2611"/>
      <c r="Q41" s="2611"/>
      <c r="R41" s="2611"/>
      <c r="S41" s="2611"/>
      <c r="T41" s="2611"/>
      <c r="U41" s="2611"/>
      <c r="V41" s="2611"/>
      <c r="W41" s="2611"/>
      <c r="X41" s="2611"/>
      <c r="Y41" s="2611"/>
      <c r="Z41" s="2611"/>
      <c r="AA41" s="2611"/>
      <c r="AB41" s="2611"/>
      <c r="AC41" s="2611"/>
      <c r="AD41" s="2611"/>
      <c r="AE41" s="2611"/>
      <c r="AF41" s="2612"/>
      <c r="AG41" s="2613"/>
      <c r="AH41" s="2614"/>
      <c r="AI41" s="2615"/>
    </row>
    <row r="42" spans="1:35" ht="21" customHeight="1">
      <c r="A42" s="2631"/>
      <c r="B42" s="2636"/>
      <c r="C42" s="2637"/>
      <c r="D42" s="2637"/>
      <c r="E42" s="2637"/>
      <c r="F42" s="2637"/>
      <c r="G42" s="2638"/>
      <c r="H42" s="406"/>
      <c r="I42" s="406"/>
      <c r="J42" s="406"/>
      <c r="K42" s="407" t="s">
        <v>499</v>
      </c>
      <c r="L42" s="2611"/>
      <c r="M42" s="2611"/>
      <c r="N42" s="2611"/>
      <c r="O42" s="2611"/>
      <c r="P42" s="2611"/>
      <c r="Q42" s="2611"/>
      <c r="R42" s="2611"/>
      <c r="S42" s="2611"/>
      <c r="T42" s="2611"/>
      <c r="U42" s="2611"/>
      <c r="V42" s="2611"/>
      <c r="W42" s="2611"/>
      <c r="X42" s="2611"/>
      <c r="Y42" s="2611"/>
      <c r="Z42" s="2611"/>
      <c r="AA42" s="2611"/>
      <c r="AB42" s="2611"/>
      <c r="AC42" s="2611"/>
      <c r="AD42" s="2611"/>
      <c r="AE42" s="2611"/>
      <c r="AF42" s="2612"/>
      <c r="AG42" s="2613"/>
      <c r="AH42" s="2614"/>
      <c r="AI42" s="2615"/>
    </row>
    <row r="43" spans="1:35" ht="21" customHeight="1">
      <c r="A43" s="2631"/>
      <c r="B43" s="2636"/>
      <c r="C43" s="2637"/>
      <c r="D43" s="2637"/>
      <c r="E43" s="2637"/>
      <c r="F43" s="2637"/>
      <c r="G43" s="2638"/>
      <c r="H43" s="406"/>
      <c r="I43" s="406"/>
      <c r="J43" s="406"/>
      <c r="K43" s="407" t="s">
        <v>500</v>
      </c>
      <c r="L43" s="2611"/>
      <c r="M43" s="2611"/>
      <c r="N43" s="2611"/>
      <c r="O43" s="2611"/>
      <c r="P43" s="2611"/>
      <c r="Q43" s="2611"/>
      <c r="R43" s="2611"/>
      <c r="S43" s="2611"/>
      <c r="T43" s="2611"/>
      <c r="U43" s="2611"/>
      <c r="V43" s="2611"/>
      <c r="W43" s="2611"/>
      <c r="X43" s="2611"/>
      <c r="Y43" s="2611"/>
      <c r="Z43" s="2611"/>
      <c r="AA43" s="2611"/>
      <c r="AB43" s="2611"/>
      <c r="AC43" s="2611"/>
      <c r="AD43" s="2611"/>
      <c r="AE43" s="2611"/>
      <c r="AF43" s="2612"/>
      <c r="AG43" s="2613"/>
      <c r="AH43" s="2614"/>
      <c r="AI43" s="2615"/>
    </row>
    <row r="44" spans="1:35" ht="21" customHeight="1">
      <c r="A44" s="2632"/>
      <c r="B44" s="2639"/>
      <c r="C44" s="2640"/>
      <c r="D44" s="2640"/>
      <c r="E44" s="2640"/>
      <c r="F44" s="2640"/>
      <c r="G44" s="2641"/>
      <c r="H44" s="410"/>
      <c r="I44" s="410"/>
      <c r="J44" s="410"/>
      <c r="K44" s="411" t="s">
        <v>501</v>
      </c>
      <c r="L44" s="2625"/>
      <c r="M44" s="2625"/>
      <c r="N44" s="2625"/>
      <c r="O44" s="2625"/>
      <c r="P44" s="2625"/>
      <c r="Q44" s="2625"/>
      <c r="R44" s="2625"/>
      <c r="S44" s="2625"/>
      <c r="T44" s="2625"/>
      <c r="U44" s="2625"/>
      <c r="V44" s="2625"/>
      <c r="W44" s="2625"/>
      <c r="X44" s="2625"/>
      <c r="Y44" s="2625"/>
      <c r="Z44" s="2625"/>
      <c r="AA44" s="2625"/>
      <c r="AB44" s="2625"/>
      <c r="AC44" s="2625"/>
      <c r="AD44" s="2625"/>
      <c r="AE44" s="2625"/>
      <c r="AF44" s="2626"/>
      <c r="AG44" s="2627"/>
      <c r="AH44" s="2628"/>
      <c r="AI44" s="2629"/>
    </row>
    <row r="45" spans="1:35" ht="21" customHeight="1">
      <c r="A45" s="2630" t="s">
        <v>551</v>
      </c>
      <c r="B45" s="2633"/>
      <c r="C45" s="2634"/>
      <c r="D45" s="2634"/>
      <c r="E45" s="2634"/>
      <c r="F45" s="2634"/>
      <c r="G45" s="2635"/>
      <c r="H45" s="404"/>
      <c r="I45" s="404"/>
      <c r="J45" s="404"/>
      <c r="K45" s="405" t="s">
        <v>656</v>
      </c>
      <c r="L45" s="2606"/>
      <c r="M45" s="2606"/>
      <c r="N45" s="2606"/>
      <c r="O45" s="2606"/>
      <c r="P45" s="2606"/>
      <c r="Q45" s="2606"/>
      <c r="R45" s="2606"/>
      <c r="S45" s="2606"/>
      <c r="T45" s="2606"/>
      <c r="U45" s="2606"/>
      <c r="V45" s="2606"/>
      <c r="W45" s="2606"/>
      <c r="X45" s="2606"/>
      <c r="Y45" s="2606"/>
      <c r="Z45" s="2606"/>
      <c r="AA45" s="2606"/>
      <c r="AB45" s="2606"/>
      <c r="AC45" s="2606"/>
      <c r="AD45" s="2606"/>
      <c r="AE45" s="2606"/>
      <c r="AF45" s="2607"/>
      <c r="AG45" s="2608"/>
      <c r="AH45" s="2609"/>
      <c r="AI45" s="2610"/>
    </row>
    <row r="46" spans="1:35" ht="21" customHeight="1">
      <c r="A46" s="2631"/>
      <c r="B46" s="2636"/>
      <c r="C46" s="2637"/>
      <c r="D46" s="2637"/>
      <c r="E46" s="2637"/>
      <c r="F46" s="2637"/>
      <c r="G46" s="2638"/>
      <c r="H46" s="406"/>
      <c r="I46" s="406"/>
      <c r="J46" s="406"/>
      <c r="K46" s="407" t="s">
        <v>498</v>
      </c>
      <c r="L46" s="2611"/>
      <c r="M46" s="2611"/>
      <c r="N46" s="2611"/>
      <c r="O46" s="2611"/>
      <c r="P46" s="2611"/>
      <c r="Q46" s="2611"/>
      <c r="R46" s="2611"/>
      <c r="S46" s="2611"/>
      <c r="T46" s="2611"/>
      <c r="U46" s="2611"/>
      <c r="V46" s="2611"/>
      <c r="W46" s="2611"/>
      <c r="X46" s="2611"/>
      <c r="Y46" s="2611"/>
      <c r="Z46" s="2611"/>
      <c r="AA46" s="2611"/>
      <c r="AB46" s="2611"/>
      <c r="AC46" s="2611"/>
      <c r="AD46" s="2611"/>
      <c r="AE46" s="2611"/>
      <c r="AF46" s="2612"/>
      <c r="AG46" s="2613"/>
      <c r="AH46" s="2614"/>
      <c r="AI46" s="2615"/>
    </row>
    <row r="47" spans="1:35" ht="21" customHeight="1">
      <c r="A47" s="2631"/>
      <c r="B47" s="2636"/>
      <c r="C47" s="2637"/>
      <c r="D47" s="2637"/>
      <c r="E47" s="2637"/>
      <c r="F47" s="2637"/>
      <c r="G47" s="2638"/>
      <c r="H47" s="406"/>
      <c r="I47" s="406"/>
      <c r="J47" s="406"/>
      <c r="K47" s="407" t="s">
        <v>499</v>
      </c>
      <c r="L47" s="2611"/>
      <c r="M47" s="2611"/>
      <c r="N47" s="2611"/>
      <c r="O47" s="2611"/>
      <c r="P47" s="2611"/>
      <c r="Q47" s="2611"/>
      <c r="R47" s="2611"/>
      <c r="S47" s="2611"/>
      <c r="T47" s="2611"/>
      <c r="U47" s="2611"/>
      <c r="V47" s="2611"/>
      <c r="W47" s="2611"/>
      <c r="X47" s="2611"/>
      <c r="Y47" s="2611"/>
      <c r="Z47" s="2611"/>
      <c r="AA47" s="2611"/>
      <c r="AB47" s="2611"/>
      <c r="AC47" s="2611"/>
      <c r="AD47" s="2611"/>
      <c r="AE47" s="2611"/>
      <c r="AF47" s="2612"/>
      <c r="AG47" s="2613"/>
      <c r="AH47" s="2614"/>
      <c r="AI47" s="2615"/>
    </row>
    <row r="48" spans="1:35" ht="21" customHeight="1">
      <c r="A48" s="2631"/>
      <c r="B48" s="2636"/>
      <c r="C48" s="2637"/>
      <c r="D48" s="2637"/>
      <c r="E48" s="2637"/>
      <c r="F48" s="2637"/>
      <c r="G48" s="2638"/>
      <c r="H48" s="408"/>
      <c r="I48" s="408"/>
      <c r="J48" s="408"/>
      <c r="K48" s="411" t="s">
        <v>500</v>
      </c>
      <c r="L48" s="432"/>
      <c r="M48" s="432"/>
      <c r="N48" s="432"/>
      <c r="O48" s="432"/>
      <c r="P48" s="432"/>
      <c r="Q48" s="432"/>
      <c r="R48" s="432"/>
      <c r="S48" s="432"/>
      <c r="T48" s="432"/>
      <c r="U48" s="432"/>
      <c r="V48" s="432"/>
      <c r="W48" s="432"/>
      <c r="X48" s="432"/>
      <c r="Y48" s="432"/>
      <c r="Z48" s="432"/>
      <c r="AA48" s="432"/>
      <c r="AB48" s="432"/>
      <c r="AC48" s="432"/>
      <c r="AD48" s="432"/>
      <c r="AE48" s="432"/>
      <c r="AF48" s="433"/>
      <c r="AG48" s="429"/>
      <c r="AH48" s="430"/>
      <c r="AI48" s="431"/>
    </row>
    <row r="49" spans="1:35" ht="21" customHeight="1">
      <c r="A49" s="2632"/>
      <c r="B49" s="2639"/>
      <c r="C49" s="2640"/>
      <c r="D49" s="2640"/>
      <c r="E49" s="2640"/>
      <c r="F49" s="2640"/>
      <c r="G49" s="2641"/>
      <c r="H49" s="410"/>
      <c r="I49" s="410"/>
      <c r="J49" s="410"/>
      <c r="K49" s="411" t="s">
        <v>667</v>
      </c>
      <c r="L49" s="2625"/>
      <c r="M49" s="2625"/>
      <c r="N49" s="2625"/>
      <c r="O49" s="2625"/>
      <c r="P49" s="2625"/>
      <c r="Q49" s="2625"/>
      <c r="R49" s="2625"/>
      <c r="S49" s="2625"/>
      <c r="T49" s="2625"/>
      <c r="U49" s="2625"/>
      <c r="V49" s="2625"/>
      <c r="W49" s="2625"/>
      <c r="X49" s="2625"/>
      <c r="Y49" s="2625"/>
      <c r="Z49" s="2625"/>
      <c r="AA49" s="2625"/>
      <c r="AB49" s="2625"/>
      <c r="AC49" s="2625"/>
      <c r="AD49" s="2625"/>
      <c r="AE49" s="2625"/>
      <c r="AF49" s="2626"/>
      <c r="AG49" s="2627"/>
      <c r="AH49" s="2628"/>
      <c r="AI49" s="2629"/>
    </row>
    <row r="50" spans="1:35" ht="15" customHeight="1">
      <c r="A50" s="412" t="s">
        <v>668</v>
      </c>
      <c r="B50" s="428"/>
      <c r="C50" s="428"/>
      <c r="D50" s="428"/>
      <c r="E50" s="428"/>
      <c r="F50" s="428"/>
      <c r="G50" s="428"/>
      <c r="H50" s="428"/>
      <c r="I50" s="428"/>
      <c r="J50" s="428"/>
      <c r="K50" s="428"/>
      <c r="L50" s="428"/>
      <c r="M50" s="428"/>
      <c r="N50" s="428"/>
      <c r="O50" s="428"/>
      <c r="P50" s="428"/>
      <c r="Q50" s="428"/>
      <c r="R50" s="428"/>
      <c r="S50" s="428"/>
      <c r="T50" s="428"/>
      <c r="U50" s="428"/>
      <c r="V50" s="428"/>
      <c r="W50" s="428"/>
      <c r="X50" s="428"/>
      <c r="Y50" s="428"/>
      <c r="Z50" s="428"/>
      <c r="AA50" s="428"/>
      <c r="AB50" s="428"/>
      <c r="AC50" s="428"/>
      <c r="AD50" s="428"/>
      <c r="AE50" s="428"/>
      <c r="AF50" s="428"/>
      <c r="AG50" s="428"/>
      <c r="AH50" s="428"/>
      <c r="AI50" s="413"/>
    </row>
    <row r="51" spans="1:35" ht="32.25" customHeight="1">
      <c r="A51" s="2644"/>
      <c r="B51" s="2604"/>
      <c r="C51" s="2604"/>
      <c r="D51" s="2604"/>
      <c r="E51" s="2604"/>
      <c r="F51" s="2604"/>
      <c r="G51" s="2604"/>
      <c r="H51" s="2604"/>
      <c r="I51" s="2604"/>
      <c r="J51" s="2604"/>
      <c r="K51" s="2604"/>
      <c r="L51" s="2604"/>
      <c r="M51" s="2604"/>
      <c r="N51" s="2604"/>
      <c r="O51" s="2604"/>
      <c r="P51" s="2604"/>
      <c r="Q51" s="2604"/>
      <c r="R51" s="2604"/>
      <c r="S51" s="2604"/>
      <c r="T51" s="2604"/>
      <c r="U51" s="2604"/>
      <c r="V51" s="2604"/>
      <c r="W51" s="2604"/>
      <c r="X51" s="2604"/>
      <c r="Y51" s="2604"/>
      <c r="Z51" s="2604"/>
      <c r="AA51" s="2604"/>
      <c r="AB51" s="2604"/>
      <c r="AC51" s="2604"/>
      <c r="AD51" s="2604"/>
      <c r="AE51" s="2604"/>
      <c r="AF51" s="2604"/>
      <c r="AG51" s="2604"/>
      <c r="AH51" s="2604"/>
      <c r="AI51" s="2645"/>
    </row>
    <row r="52" spans="1:35" ht="15" customHeight="1">
      <c r="A52" s="414" t="s">
        <v>585</v>
      </c>
      <c r="B52" s="427"/>
      <c r="C52" s="427"/>
      <c r="D52" s="427"/>
      <c r="E52" s="427"/>
      <c r="F52" s="427"/>
      <c r="G52" s="427"/>
      <c r="H52" s="427"/>
      <c r="I52" s="427"/>
      <c r="J52" s="427"/>
      <c r="K52" s="427"/>
      <c r="L52" s="427"/>
      <c r="M52" s="427"/>
      <c r="N52" s="427"/>
      <c r="O52" s="427"/>
      <c r="P52" s="427"/>
      <c r="Q52" s="427"/>
      <c r="R52" s="427"/>
      <c r="S52" s="427"/>
      <c r="T52" s="427"/>
      <c r="U52" s="427"/>
      <c r="V52" s="427"/>
      <c r="W52" s="427"/>
      <c r="X52" s="427"/>
      <c r="Y52" s="427"/>
      <c r="Z52" s="427"/>
      <c r="AA52" s="427"/>
      <c r="AB52" s="427"/>
      <c r="AC52" s="427"/>
      <c r="AD52" s="427"/>
      <c r="AE52" s="427"/>
      <c r="AF52" s="427"/>
      <c r="AG52" s="427"/>
      <c r="AH52" s="427"/>
      <c r="AI52" s="415"/>
    </row>
    <row r="53" spans="1:35" ht="15" customHeight="1">
      <c r="A53" s="2646"/>
      <c r="B53" s="2647"/>
      <c r="C53" s="2647"/>
      <c r="D53" s="2647"/>
      <c r="E53" s="2647"/>
      <c r="F53" s="2647"/>
      <c r="G53" s="2647"/>
      <c r="H53" s="2647"/>
      <c r="I53" s="2647"/>
      <c r="J53" s="2647"/>
      <c r="K53" s="2647"/>
      <c r="L53" s="2647"/>
      <c r="M53" s="2647"/>
      <c r="N53" s="2647"/>
      <c r="O53" s="2647"/>
      <c r="P53" s="2647"/>
      <c r="Q53" s="2647"/>
      <c r="R53" s="2647"/>
      <c r="S53" s="2647"/>
      <c r="T53" s="2647"/>
      <c r="U53" s="2647"/>
      <c r="V53" s="2647"/>
      <c r="W53" s="2647"/>
      <c r="X53" s="2647"/>
      <c r="Y53" s="2647"/>
      <c r="Z53" s="2647"/>
      <c r="AA53" s="2647"/>
      <c r="AB53" s="2647"/>
      <c r="AC53" s="2647"/>
      <c r="AD53" s="2647"/>
      <c r="AE53" s="2647"/>
      <c r="AF53" s="2647"/>
      <c r="AG53" s="2647"/>
      <c r="AH53" s="2647"/>
      <c r="AI53" s="2648"/>
    </row>
    <row r="54" spans="1:35" ht="15" customHeight="1">
      <c r="A54" s="414" t="s">
        <v>586</v>
      </c>
      <c r="B54" s="427"/>
      <c r="C54" s="427"/>
      <c r="D54" s="427"/>
      <c r="E54" s="427"/>
      <c r="F54" s="427"/>
      <c r="G54" s="427"/>
      <c r="H54" s="427"/>
      <c r="I54" s="427"/>
      <c r="J54" s="427"/>
      <c r="K54" s="427"/>
      <c r="L54" s="427"/>
      <c r="M54" s="427"/>
      <c r="N54" s="427"/>
      <c r="O54" s="427"/>
      <c r="P54" s="427"/>
      <c r="Q54" s="427"/>
      <c r="R54" s="427"/>
      <c r="S54" s="427"/>
      <c r="T54" s="427"/>
      <c r="U54" s="427"/>
      <c r="V54" s="427"/>
      <c r="W54" s="427"/>
      <c r="X54" s="427"/>
      <c r="Y54" s="427"/>
      <c r="Z54" s="427"/>
      <c r="AA54" s="427"/>
      <c r="AB54" s="427"/>
      <c r="AC54" s="427"/>
      <c r="AD54" s="427"/>
      <c r="AE54" s="427"/>
      <c r="AF54" s="427"/>
      <c r="AG54" s="427"/>
      <c r="AH54" s="427"/>
      <c r="AI54" s="415"/>
    </row>
    <row r="55" spans="1:35" ht="15" customHeight="1" thickBot="1">
      <c r="A55" s="2649"/>
      <c r="B55" s="2650"/>
      <c r="C55" s="2650"/>
      <c r="D55" s="2650"/>
      <c r="E55" s="2650"/>
      <c r="F55" s="2650"/>
      <c r="G55" s="2650"/>
      <c r="H55" s="2650"/>
      <c r="I55" s="2650"/>
      <c r="J55" s="2650"/>
      <c r="K55" s="2650"/>
      <c r="L55" s="2650"/>
      <c r="M55" s="2650"/>
      <c r="N55" s="2650"/>
      <c r="O55" s="2650"/>
      <c r="P55" s="2650"/>
      <c r="Q55" s="2650"/>
      <c r="R55" s="2650"/>
      <c r="S55" s="2650"/>
      <c r="T55" s="2650"/>
      <c r="U55" s="2650"/>
      <c r="V55" s="2650"/>
      <c r="W55" s="2650"/>
      <c r="X55" s="2650"/>
      <c r="Y55" s="2650"/>
      <c r="Z55" s="2650"/>
      <c r="AA55" s="2650"/>
      <c r="AB55" s="2650"/>
      <c r="AC55" s="2650"/>
      <c r="AD55" s="2650"/>
      <c r="AE55" s="2650"/>
      <c r="AF55" s="2650"/>
      <c r="AG55" s="2650"/>
      <c r="AH55" s="2650"/>
      <c r="AI55" s="2651"/>
    </row>
    <row r="56" spans="1:35" ht="15" customHeight="1">
      <c r="A56" s="402" t="s">
        <v>669</v>
      </c>
    </row>
    <row r="57" spans="1:35" ht="18" customHeight="1">
      <c r="B57" s="2555"/>
      <c r="C57" s="2555"/>
      <c r="D57" s="2555"/>
      <c r="E57" s="2555"/>
      <c r="F57" s="2555"/>
      <c r="G57" s="2555"/>
      <c r="H57" s="2555"/>
      <c r="I57" s="2555"/>
      <c r="J57" s="2555"/>
      <c r="K57" s="2555"/>
      <c r="L57" s="2555"/>
      <c r="M57" s="2555"/>
      <c r="O57" s="2549" t="s">
        <v>587</v>
      </c>
      <c r="P57" s="2549"/>
      <c r="Q57" s="2642" t="s">
        <v>929</v>
      </c>
      <c r="R57" s="2642"/>
      <c r="S57" s="2642"/>
      <c r="T57" s="2642"/>
      <c r="U57" s="2642"/>
      <c r="V57" s="2642"/>
    </row>
    <row r="58" spans="1:35" ht="15" customHeight="1">
      <c r="A58" s="402" t="s">
        <v>670</v>
      </c>
    </row>
    <row r="59" spans="1:35" ht="18" customHeight="1">
      <c r="B59" s="2555"/>
      <c r="C59" s="2555"/>
      <c r="D59" s="2555"/>
      <c r="E59" s="2555"/>
      <c r="F59" s="2555"/>
      <c r="G59" s="2555"/>
      <c r="H59" s="2555"/>
      <c r="I59" s="2555"/>
      <c r="J59" s="2555"/>
      <c r="K59" s="2555"/>
      <c r="L59" s="2555"/>
      <c r="M59" s="2555"/>
      <c r="O59" s="2549" t="s">
        <v>587</v>
      </c>
      <c r="P59" s="2549"/>
      <c r="Q59" s="2642" t="s">
        <v>929</v>
      </c>
      <c r="R59" s="2642"/>
      <c r="S59" s="2642"/>
      <c r="T59" s="2642"/>
      <c r="U59" s="2642"/>
      <c r="V59" s="2642"/>
    </row>
    <row r="60" spans="1:35" ht="72" customHeight="1">
      <c r="A60" s="2643" t="s">
        <v>602</v>
      </c>
      <c r="B60" s="2643"/>
      <c r="C60" s="2643"/>
      <c r="D60" s="2643"/>
      <c r="E60" s="2643"/>
      <c r="F60" s="2643"/>
      <c r="G60" s="2643"/>
      <c r="H60" s="2643"/>
      <c r="I60" s="2643"/>
      <c r="J60" s="2643"/>
      <c r="K60" s="2643"/>
      <c r="L60" s="2643"/>
      <c r="M60" s="2643"/>
      <c r="N60" s="2643"/>
      <c r="O60" s="2643"/>
      <c r="P60" s="2643"/>
      <c r="Q60" s="2643"/>
      <c r="R60" s="2643"/>
      <c r="S60" s="2643"/>
      <c r="T60" s="2643"/>
      <c r="U60" s="2643"/>
      <c r="V60" s="2643"/>
      <c r="W60" s="2643"/>
      <c r="X60" s="2643"/>
      <c r="Y60" s="2643"/>
      <c r="Z60" s="2643"/>
      <c r="AA60" s="2643"/>
      <c r="AB60" s="2643"/>
      <c r="AC60" s="2643"/>
      <c r="AD60" s="2643"/>
      <c r="AE60" s="2643"/>
      <c r="AF60" s="2643"/>
      <c r="AG60" s="2643"/>
      <c r="AH60" s="2643"/>
      <c r="AI60" s="2643"/>
    </row>
  </sheetData>
  <mergeCells count="93">
    <mergeCell ref="B59:M59"/>
    <mergeCell ref="O59:P59"/>
    <mergeCell ref="Q59:V59"/>
    <mergeCell ref="A60:AI60"/>
    <mergeCell ref="L49:AF49"/>
    <mergeCell ref="AG49:AI49"/>
    <mergeCell ref="A51:AI51"/>
    <mergeCell ref="A53:AI53"/>
    <mergeCell ref="A55:AI55"/>
    <mergeCell ref="B57:M57"/>
    <mergeCell ref="O57:P57"/>
    <mergeCell ref="Q57:V57"/>
    <mergeCell ref="L44:AF44"/>
    <mergeCell ref="AG44:AI44"/>
    <mergeCell ref="A45:A49"/>
    <mergeCell ref="B45:G49"/>
    <mergeCell ref="L45:AF45"/>
    <mergeCell ref="AG45:AI45"/>
    <mergeCell ref="L46:AF46"/>
    <mergeCell ref="AG46:AI46"/>
    <mergeCell ref="L47:AF47"/>
    <mergeCell ref="AG47:AI47"/>
    <mergeCell ref="A40:A44"/>
    <mergeCell ref="B40:G44"/>
    <mergeCell ref="L40:AF40"/>
    <mergeCell ref="AG40:AI40"/>
    <mergeCell ref="L41:AF41"/>
    <mergeCell ref="AG41:AI41"/>
    <mergeCell ref="L42:AF42"/>
    <mergeCell ref="AG42:AI42"/>
    <mergeCell ref="L43:AF43"/>
    <mergeCell ref="AG43:AI43"/>
    <mergeCell ref="AG37:AI37"/>
    <mergeCell ref="AG33:AI33"/>
    <mergeCell ref="B34:B39"/>
    <mergeCell ref="C34:G35"/>
    <mergeCell ref="L34:AF34"/>
    <mergeCell ref="AG34:AI34"/>
    <mergeCell ref="L35:AF35"/>
    <mergeCell ref="AG35:AI35"/>
    <mergeCell ref="C36:G37"/>
    <mergeCell ref="L36:AF36"/>
    <mergeCell ref="AG36:AI36"/>
    <mergeCell ref="L37:AF37"/>
    <mergeCell ref="C38:G39"/>
    <mergeCell ref="L38:AF38"/>
    <mergeCell ref="AG38:AI38"/>
    <mergeCell ref="L39:AF39"/>
    <mergeCell ref="AG39:AI39"/>
    <mergeCell ref="A28:A39"/>
    <mergeCell ref="B28:B33"/>
    <mergeCell ref="C28:G29"/>
    <mergeCell ref="L28:AF28"/>
    <mergeCell ref="AG28:AI28"/>
    <mergeCell ref="L29:AF29"/>
    <mergeCell ref="AG29:AI29"/>
    <mergeCell ref="C30:G31"/>
    <mergeCell ref="L30:AF30"/>
    <mergeCell ref="AG30:AI30"/>
    <mergeCell ref="L31:AF31"/>
    <mergeCell ref="AG31:AI31"/>
    <mergeCell ref="C32:G33"/>
    <mergeCell ref="L32:AF32"/>
    <mergeCell ref="AG32:AI32"/>
    <mergeCell ref="L33:AF33"/>
    <mergeCell ref="A19:F19"/>
    <mergeCell ref="G19:I21"/>
    <mergeCell ref="J19:AI21"/>
    <mergeCell ref="A26:G27"/>
    <mergeCell ref="H26:J26"/>
    <mergeCell ref="K26:AF27"/>
    <mergeCell ref="AG26:AI27"/>
    <mergeCell ref="A20:F20"/>
    <mergeCell ref="A21:F21"/>
    <mergeCell ref="D15:F15"/>
    <mergeCell ref="G15:T15"/>
    <mergeCell ref="U15:AB15"/>
    <mergeCell ref="AC15:AH15"/>
    <mergeCell ref="A18:F18"/>
    <mergeCell ref="G18:I18"/>
    <mergeCell ref="J18:AI18"/>
    <mergeCell ref="A8:AI8"/>
    <mergeCell ref="C10:I10"/>
    <mergeCell ref="D13:F13"/>
    <mergeCell ref="G13:U13"/>
    <mergeCell ref="V13:AB13"/>
    <mergeCell ref="AC13:AH13"/>
    <mergeCell ref="W6:AF6"/>
    <mergeCell ref="A2:AI2"/>
    <mergeCell ref="F4:R4"/>
    <mergeCell ref="F5:R5"/>
    <mergeCell ref="B4:E4"/>
    <mergeCell ref="B5:E5"/>
  </mergeCells>
  <phoneticPr fontId="10"/>
  <printOptions horizontalCentered="1"/>
  <pageMargins left="0.59055118110236227" right="0.39370078740157483" top="0.39370078740157483" bottom="0.19685039370078741" header="0.19685039370078741" footer="7.874015748031496E-2"/>
  <pageSetup paperSize="9" scale="79" orientation="portrait" r:id="rId1"/>
  <headerFooter>
    <oddFooter>&amp;R（令和２年７月開講訓練科から適用）</oddFooter>
  </headerFooter>
  <rowBreaks count="1" manualBreakCount="1">
    <brk id="51" max="35"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pageSetUpPr fitToPage="1"/>
  </sheetPr>
  <dimension ref="B1:AJ23"/>
  <sheetViews>
    <sheetView view="pageBreakPreview" zoomScaleNormal="110" zoomScaleSheetLayoutView="100" workbookViewId="0">
      <selection sqref="A1:H1"/>
    </sheetView>
  </sheetViews>
  <sheetFormatPr defaultColWidth="3" defaultRowHeight="21" customHeight="1"/>
  <cols>
    <col min="1" max="28" width="3" style="453"/>
    <col min="29" max="30" width="3" style="453" customWidth="1"/>
    <col min="31" max="16384" width="3" style="453"/>
  </cols>
  <sheetData>
    <row r="1" spans="2:36" ht="11.25">
      <c r="AJ1" s="454" t="s">
        <v>818</v>
      </c>
    </row>
    <row r="2" spans="2:36" ht="36" customHeight="1">
      <c r="B2" s="2547" t="s">
        <v>601</v>
      </c>
      <c r="C2" s="2548"/>
      <c r="D2" s="2548"/>
      <c r="E2" s="2548"/>
      <c r="F2" s="2548"/>
      <c r="G2" s="2548"/>
      <c r="H2" s="2548"/>
      <c r="I2" s="2548"/>
      <c r="J2" s="2548"/>
      <c r="K2" s="2548"/>
      <c r="L2" s="2548"/>
      <c r="M2" s="2548"/>
      <c r="N2" s="2548"/>
      <c r="O2" s="2548"/>
      <c r="P2" s="2548"/>
      <c r="Q2" s="2548"/>
      <c r="R2" s="2548"/>
      <c r="S2" s="2548"/>
      <c r="T2" s="2548"/>
      <c r="U2" s="2548"/>
      <c r="V2" s="2548"/>
      <c r="W2" s="2548"/>
      <c r="X2" s="2548"/>
      <c r="Y2" s="2548"/>
      <c r="Z2" s="2548"/>
      <c r="AA2" s="2548"/>
      <c r="AB2" s="2548"/>
      <c r="AC2" s="2548"/>
      <c r="AD2" s="2548"/>
      <c r="AE2" s="2548"/>
      <c r="AF2" s="2548"/>
      <c r="AG2" s="2548"/>
      <c r="AH2" s="2548"/>
      <c r="AI2" s="2548"/>
      <c r="AJ2" s="2548"/>
    </row>
    <row r="3" spans="2:36" ht="11.25"/>
    <row r="4" spans="2:36" ht="15" customHeight="1">
      <c r="C4" s="2549" t="s">
        <v>1051</v>
      </c>
      <c r="D4" s="2549"/>
      <c r="E4" s="2549"/>
      <c r="F4" s="2549"/>
      <c r="G4" s="2546" t="str">
        <f>IF(様式13の１!F4="","",様式13の１!F4)</f>
        <v/>
      </c>
      <c r="H4" s="2546"/>
      <c r="I4" s="2546"/>
      <c r="J4" s="2546"/>
      <c r="K4" s="2546"/>
      <c r="L4" s="2546"/>
      <c r="M4" s="2546"/>
      <c r="N4" s="2546"/>
      <c r="O4" s="2546"/>
      <c r="P4" s="2546"/>
      <c r="Q4" s="2546"/>
      <c r="R4" s="2546"/>
      <c r="S4" s="2546"/>
      <c r="T4" s="2546"/>
      <c r="U4" s="2546"/>
      <c r="V4" s="2546"/>
    </row>
    <row r="5" spans="2:36" ht="15" customHeight="1">
      <c r="C5" s="2549" t="s">
        <v>568</v>
      </c>
      <c r="D5" s="2549"/>
      <c r="E5" s="2549"/>
      <c r="F5" s="2549"/>
      <c r="G5" s="2546" t="str">
        <f>IF(様式1!G36="","",様式1!G36)</f>
        <v/>
      </c>
      <c r="H5" s="2546"/>
      <c r="I5" s="2546"/>
      <c r="J5" s="2546"/>
      <c r="K5" s="2546"/>
      <c r="L5" s="2546"/>
      <c r="M5" s="2546"/>
      <c r="N5" s="2546"/>
      <c r="O5" s="2546"/>
      <c r="P5" s="2546"/>
      <c r="Q5" s="2546"/>
      <c r="R5" s="2546"/>
      <c r="S5" s="2546"/>
      <c r="T5" s="2546"/>
      <c r="U5" s="2546"/>
      <c r="V5" s="2546"/>
    </row>
    <row r="6" spans="2:36" ht="15" customHeight="1">
      <c r="D6" s="455"/>
      <c r="E6" s="455"/>
      <c r="F6" s="455"/>
      <c r="G6" s="456"/>
      <c r="H6" s="456"/>
      <c r="I6" s="456"/>
      <c r="J6" s="456"/>
      <c r="K6" s="456"/>
      <c r="L6" s="456"/>
      <c r="M6" s="456"/>
      <c r="N6" s="456"/>
      <c r="O6" s="456"/>
      <c r="P6" s="456"/>
      <c r="Q6" s="456"/>
      <c r="R6" s="456"/>
      <c r="S6" s="456"/>
      <c r="T6" s="456"/>
      <c r="U6" s="456"/>
      <c r="V6" s="456"/>
    </row>
    <row r="7" spans="2:36" ht="15" customHeight="1">
      <c r="W7" s="453" t="s">
        <v>569</v>
      </c>
      <c r="AA7" s="2546" t="str">
        <f>IF(様式13の１!W6="","",様式13の１!W6)</f>
        <v/>
      </c>
      <c r="AB7" s="2546"/>
      <c r="AC7" s="2546"/>
      <c r="AD7" s="2546"/>
      <c r="AE7" s="2546"/>
      <c r="AF7" s="2546"/>
      <c r="AG7" s="2546"/>
      <c r="AH7" s="2546"/>
      <c r="AI7" s="2546"/>
      <c r="AJ7" s="2546"/>
    </row>
    <row r="8" spans="2:36" ht="11.25"/>
    <row r="9" spans="2:36" ht="21" customHeight="1">
      <c r="C9" s="453" t="s">
        <v>595</v>
      </c>
    </row>
    <row r="10" spans="2:36" ht="11.25"/>
    <row r="11" spans="2:36" ht="15" customHeight="1" thickBot="1">
      <c r="B11" s="402" t="s">
        <v>596</v>
      </c>
    </row>
    <row r="12" spans="2:36" ht="15" customHeight="1">
      <c r="B12" s="2580" t="s">
        <v>657</v>
      </c>
      <c r="C12" s="2581"/>
      <c r="D12" s="2581"/>
      <c r="E12" s="2581"/>
      <c r="F12" s="2581"/>
      <c r="G12" s="2581"/>
      <c r="H12" s="2582"/>
      <c r="I12" s="2559" t="s">
        <v>597</v>
      </c>
      <c r="J12" s="2558"/>
      <c r="K12" s="2558"/>
      <c r="L12" s="2558"/>
      <c r="M12" s="2558"/>
      <c r="N12" s="2560"/>
      <c r="O12" s="2586" t="s">
        <v>598</v>
      </c>
      <c r="P12" s="2581"/>
      <c r="Q12" s="2581"/>
      <c r="R12" s="2581"/>
      <c r="S12" s="2581"/>
      <c r="T12" s="2581"/>
      <c r="U12" s="2581"/>
      <c r="V12" s="2581"/>
      <c r="W12" s="2581"/>
      <c r="X12" s="2581"/>
      <c r="Y12" s="2581"/>
      <c r="Z12" s="2581"/>
      <c r="AA12" s="2581"/>
      <c r="AB12" s="2581"/>
      <c r="AC12" s="2581"/>
      <c r="AD12" s="2581"/>
      <c r="AE12" s="2581"/>
      <c r="AF12" s="2581"/>
      <c r="AG12" s="2581"/>
      <c r="AH12" s="2581"/>
      <c r="AI12" s="2581"/>
      <c r="AJ12" s="2588"/>
    </row>
    <row r="13" spans="2:36" ht="15" customHeight="1">
      <c r="B13" s="2652"/>
      <c r="C13" s="2653"/>
      <c r="D13" s="2653"/>
      <c r="E13" s="2653"/>
      <c r="F13" s="2653"/>
      <c r="G13" s="2653"/>
      <c r="H13" s="2654"/>
      <c r="I13" s="2657" t="s">
        <v>599</v>
      </c>
      <c r="J13" s="2658"/>
      <c r="K13" s="2659"/>
      <c r="L13" s="2657" t="s">
        <v>600</v>
      </c>
      <c r="M13" s="2658"/>
      <c r="N13" s="2659"/>
      <c r="O13" s="2655"/>
      <c r="P13" s="2653"/>
      <c r="Q13" s="2653"/>
      <c r="R13" s="2653"/>
      <c r="S13" s="2653"/>
      <c r="T13" s="2653"/>
      <c r="U13" s="2653"/>
      <c r="V13" s="2653"/>
      <c r="W13" s="2653"/>
      <c r="X13" s="2653"/>
      <c r="Y13" s="2653"/>
      <c r="Z13" s="2653"/>
      <c r="AA13" s="2653"/>
      <c r="AB13" s="2653"/>
      <c r="AC13" s="2653"/>
      <c r="AD13" s="2653"/>
      <c r="AE13" s="2653"/>
      <c r="AF13" s="2653"/>
      <c r="AG13" s="2653"/>
      <c r="AH13" s="2653"/>
      <c r="AI13" s="2653"/>
      <c r="AJ13" s="2656"/>
    </row>
    <row r="14" spans="2:36" ht="15" customHeight="1">
      <c r="B14" s="2583"/>
      <c r="C14" s="2584"/>
      <c r="D14" s="2584"/>
      <c r="E14" s="2584"/>
      <c r="F14" s="2584"/>
      <c r="G14" s="2584"/>
      <c r="H14" s="2585"/>
      <c r="I14" s="457" t="s">
        <v>658</v>
      </c>
      <c r="J14" s="458" t="s">
        <v>659</v>
      </c>
      <c r="K14" s="459" t="s">
        <v>660</v>
      </c>
      <c r="L14" s="457" t="s">
        <v>658</v>
      </c>
      <c r="M14" s="458" t="s">
        <v>659</v>
      </c>
      <c r="N14" s="459" t="s">
        <v>660</v>
      </c>
      <c r="O14" s="2584"/>
      <c r="P14" s="2584"/>
      <c r="Q14" s="2584"/>
      <c r="R14" s="2584"/>
      <c r="S14" s="2584"/>
      <c r="T14" s="2584"/>
      <c r="U14" s="2584"/>
      <c r="V14" s="2584"/>
      <c r="W14" s="2584"/>
      <c r="X14" s="2584"/>
      <c r="Y14" s="2584"/>
      <c r="Z14" s="2584"/>
      <c r="AA14" s="2584"/>
      <c r="AB14" s="2584"/>
      <c r="AC14" s="2584"/>
      <c r="AD14" s="2584"/>
      <c r="AE14" s="2584"/>
      <c r="AF14" s="2584"/>
      <c r="AG14" s="2584"/>
      <c r="AH14" s="2584"/>
      <c r="AI14" s="2584"/>
      <c r="AJ14" s="2589"/>
    </row>
    <row r="15" spans="2:36" ht="21" customHeight="1">
      <c r="B15" s="2660" t="s">
        <v>547</v>
      </c>
      <c r="C15" s="2618" t="s">
        <v>548</v>
      </c>
      <c r="D15" s="2600"/>
      <c r="E15" s="2601"/>
      <c r="F15" s="2601"/>
      <c r="G15" s="2601"/>
      <c r="H15" s="2602"/>
      <c r="I15" s="460"/>
      <c r="J15" s="461"/>
      <c r="K15" s="462"/>
      <c r="L15" s="460"/>
      <c r="M15" s="461"/>
      <c r="N15" s="462"/>
      <c r="O15" s="405" t="s">
        <v>661</v>
      </c>
      <c r="P15" s="2606"/>
      <c r="Q15" s="2606"/>
      <c r="R15" s="2606"/>
      <c r="S15" s="2606"/>
      <c r="T15" s="2606"/>
      <c r="U15" s="2606"/>
      <c r="V15" s="2606"/>
      <c r="W15" s="2606"/>
      <c r="X15" s="2606"/>
      <c r="Y15" s="2606"/>
      <c r="Z15" s="2606"/>
      <c r="AA15" s="2606"/>
      <c r="AB15" s="2606"/>
      <c r="AC15" s="2606"/>
      <c r="AD15" s="2606"/>
      <c r="AE15" s="2606"/>
      <c r="AF15" s="2606"/>
      <c r="AG15" s="2606"/>
      <c r="AH15" s="2606"/>
      <c r="AI15" s="2606"/>
      <c r="AJ15" s="2663"/>
    </row>
    <row r="16" spans="2:36" ht="21" customHeight="1">
      <c r="B16" s="2661"/>
      <c r="C16" s="2619"/>
      <c r="D16" s="2603"/>
      <c r="E16" s="2604"/>
      <c r="F16" s="2604"/>
      <c r="G16" s="2604"/>
      <c r="H16" s="2605"/>
      <c r="I16" s="463"/>
      <c r="J16" s="464"/>
      <c r="K16" s="465"/>
      <c r="L16" s="463"/>
      <c r="M16" s="464"/>
      <c r="N16" s="465"/>
      <c r="O16" s="411" t="s">
        <v>498</v>
      </c>
      <c r="P16" s="2625"/>
      <c r="Q16" s="2625"/>
      <c r="R16" s="2625"/>
      <c r="S16" s="2625"/>
      <c r="T16" s="2625"/>
      <c r="U16" s="2625"/>
      <c r="V16" s="2625"/>
      <c r="W16" s="2625"/>
      <c r="X16" s="2625"/>
      <c r="Y16" s="2625"/>
      <c r="Z16" s="2625"/>
      <c r="AA16" s="2625"/>
      <c r="AB16" s="2625"/>
      <c r="AC16" s="2625"/>
      <c r="AD16" s="2625"/>
      <c r="AE16" s="2625"/>
      <c r="AF16" s="2625"/>
      <c r="AG16" s="2625"/>
      <c r="AH16" s="2625"/>
      <c r="AI16" s="2625"/>
      <c r="AJ16" s="2664"/>
    </row>
    <row r="17" spans="2:36" ht="21" customHeight="1">
      <c r="B17" s="2661"/>
      <c r="C17" s="2619"/>
      <c r="D17" s="2600"/>
      <c r="E17" s="2601"/>
      <c r="F17" s="2601"/>
      <c r="G17" s="2601"/>
      <c r="H17" s="2602"/>
      <c r="I17" s="460"/>
      <c r="J17" s="461"/>
      <c r="K17" s="462"/>
      <c r="L17" s="460"/>
      <c r="M17" s="461"/>
      <c r="N17" s="462"/>
      <c r="O17" s="405" t="s">
        <v>656</v>
      </c>
      <c r="P17" s="2606"/>
      <c r="Q17" s="2606"/>
      <c r="R17" s="2606"/>
      <c r="S17" s="2606"/>
      <c r="T17" s="2606"/>
      <c r="U17" s="2606"/>
      <c r="V17" s="2606"/>
      <c r="W17" s="2606"/>
      <c r="X17" s="2606"/>
      <c r="Y17" s="2606"/>
      <c r="Z17" s="2606"/>
      <c r="AA17" s="2606"/>
      <c r="AB17" s="2606"/>
      <c r="AC17" s="2606"/>
      <c r="AD17" s="2606"/>
      <c r="AE17" s="2606"/>
      <c r="AF17" s="2606"/>
      <c r="AG17" s="2606"/>
      <c r="AH17" s="2606"/>
      <c r="AI17" s="2606"/>
      <c r="AJ17" s="2663"/>
    </row>
    <row r="18" spans="2:36" ht="21" customHeight="1">
      <c r="B18" s="2661"/>
      <c r="C18" s="2619"/>
      <c r="D18" s="2603"/>
      <c r="E18" s="2604"/>
      <c r="F18" s="2604"/>
      <c r="G18" s="2604"/>
      <c r="H18" s="2605"/>
      <c r="I18" s="466"/>
      <c r="J18" s="467"/>
      <c r="K18" s="468"/>
      <c r="L18" s="466"/>
      <c r="M18" s="467"/>
      <c r="N18" s="468"/>
      <c r="O18" s="407" t="s">
        <v>498</v>
      </c>
      <c r="P18" s="2625"/>
      <c r="Q18" s="2625"/>
      <c r="R18" s="2625"/>
      <c r="S18" s="2625"/>
      <c r="T18" s="2625"/>
      <c r="U18" s="2625"/>
      <c r="V18" s="2625"/>
      <c r="W18" s="2625"/>
      <c r="X18" s="2625"/>
      <c r="Y18" s="2625"/>
      <c r="Z18" s="2625"/>
      <c r="AA18" s="2625"/>
      <c r="AB18" s="2625"/>
      <c r="AC18" s="2625"/>
      <c r="AD18" s="2625"/>
      <c r="AE18" s="2625"/>
      <c r="AF18" s="2625"/>
      <c r="AG18" s="2625"/>
      <c r="AH18" s="2625"/>
      <c r="AI18" s="2625"/>
      <c r="AJ18" s="2664"/>
    </row>
    <row r="19" spans="2:36" ht="21" customHeight="1">
      <c r="B19" s="2661"/>
      <c r="C19" s="2618" t="s">
        <v>549</v>
      </c>
      <c r="D19" s="2600"/>
      <c r="E19" s="2601"/>
      <c r="F19" s="2601"/>
      <c r="G19" s="2601"/>
      <c r="H19" s="2602"/>
      <c r="I19" s="460"/>
      <c r="J19" s="461"/>
      <c r="K19" s="462"/>
      <c r="L19" s="460"/>
      <c r="M19" s="461"/>
      <c r="N19" s="462"/>
      <c r="O19" s="405" t="s">
        <v>656</v>
      </c>
      <c r="P19" s="2606"/>
      <c r="Q19" s="2606"/>
      <c r="R19" s="2606"/>
      <c r="S19" s="2606"/>
      <c r="T19" s="2606"/>
      <c r="U19" s="2606"/>
      <c r="V19" s="2606"/>
      <c r="W19" s="2606"/>
      <c r="X19" s="2606"/>
      <c r="Y19" s="2606"/>
      <c r="Z19" s="2606"/>
      <c r="AA19" s="2606"/>
      <c r="AB19" s="2606"/>
      <c r="AC19" s="2606"/>
      <c r="AD19" s="2606"/>
      <c r="AE19" s="2606"/>
      <c r="AF19" s="2606"/>
      <c r="AG19" s="2606"/>
      <c r="AH19" s="2606"/>
      <c r="AI19" s="2606"/>
      <c r="AJ19" s="2663"/>
    </row>
    <row r="20" spans="2:36" ht="21" customHeight="1">
      <c r="B20" s="2661"/>
      <c r="C20" s="2619"/>
      <c r="D20" s="2603"/>
      <c r="E20" s="2604"/>
      <c r="F20" s="2604"/>
      <c r="G20" s="2604"/>
      <c r="H20" s="2605"/>
      <c r="I20" s="463"/>
      <c r="J20" s="464"/>
      <c r="K20" s="465"/>
      <c r="L20" s="463"/>
      <c r="M20" s="464"/>
      <c r="N20" s="465"/>
      <c r="O20" s="411" t="s">
        <v>498</v>
      </c>
      <c r="P20" s="2625"/>
      <c r="Q20" s="2625"/>
      <c r="R20" s="2625"/>
      <c r="S20" s="2625"/>
      <c r="T20" s="2625"/>
      <c r="U20" s="2625"/>
      <c r="V20" s="2625"/>
      <c r="W20" s="2625"/>
      <c r="X20" s="2625"/>
      <c r="Y20" s="2625"/>
      <c r="Z20" s="2625"/>
      <c r="AA20" s="2625"/>
      <c r="AB20" s="2625"/>
      <c r="AC20" s="2625"/>
      <c r="AD20" s="2625"/>
      <c r="AE20" s="2625"/>
      <c r="AF20" s="2625"/>
      <c r="AG20" s="2625"/>
      <c r="AH20" s="2625"/>
      <c r="AI20" s="2625"/>
      <c r="AJ20" s="2664"/>
    </row>
    <row r="21" spans="2:36" ht="21" customHeight="1">
      <c r="B21" s="2661"/>
      <c r="C21" s="2619"/>
      <c r="D21" s="2600"/>
      <c r="E21" s="2601"/>
      <c r="F21" s="2601"/>
      <c r="G21" s="2601"/>
      <c r="H21" s="2602"/>
      <c r="I21" s="460"/>
      <c r="J21" s="461"/>
      <c r="K21" s="462"/>
      <c r="L21" s="460"/>
      <c r="M21" s="461"/>
      <c r="N21" s="462"/>
      <c r="O21" s="405" t="s">
        <v>656</v>
      </c>
      <c r="P21" s="2606"/>
      <c r="Q21" s="2606"/>
      <c r="R21" s="2606"/>
      <c r="S21" s="2606"/>
      <c r="T21" s="2606"/>
      <c r="U21" s="2606"/>
      <c r="V21" s="2606"/>
      <c r="W21" s="2606"/>
      <c r="X21" s="2606"/>
      <c r="Y21" s="2606"/>
      <c r="Z21" s="2606"/>
      <c r="AA21" s="2606"/>
      <c r="AB21" s="2606"/>
      <c r="AC21" s="2606"/>
      <c r="AD21" s="2606"/>
      <c r="AE21" s="2606"/>
      <c r="AF21" s="2606"/>
      <c r="AG21" s="2606"/>
      <c r="AH21" s="2606"/>
      <c r="AI21" s="2606"/>
      <c r="AJ21" s="2663"/>
    </row>
    <row r="22" spans="2:36" ht="21" customHeight="1" thickBot="1">
      <c r="B22" s="2662"/>
      <c r="C22" s="2665"/>
      <c r="D22" s="2666"/>
      <c r="E22" s="2650"/>
      <c r="F22" s="2650"/>
      <c r="G22" s="2650"/>
      <c r="H22" s="2667"/>
      <c r="I22" s="469"/>
      <c r="J22" s="470"/>
      <c r="K22" s="471"/>
      <c r="L22" s="469"/>
      <c r="M22" s="470"/>
      <c r="N22" s="471"/>
      <c r="O22" s="472" t="s">
        <v>498</v>
      </c>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9"/>
    </row>
    <row r="23" spans="2:36" ht="21" customHeight="1">
      <c r="D23" s="632" t="s">
        <v>991</v>
      </c>
    </row>
  </sheetData>
  <mergeCells count="26">
    <mergeCell ref="AA7:AJ7"/>
    <mergeCell ref="B2:AJ2"/>
    <mergeCell ref="G4:V4"/>
    <mergeCell ref="G5:V5"/>
    <mergeCell ref="C4:F4"/>
    <mergeCell ref="C5:F5"/>
    <mergeCell ref="B15:B22"/>
    <mergeCell ref="C15:C18"/>
    <mergeCell ref="D15:H16"/>
    <mergeCell ref="P15:AJ15"/>
    <mergeCell ref="P16:AJ16"/>
    <mergeCell ref="D17:H18"/>
    <mergeCell ref="P17:AJ17"/>
    <mergeCell ref="P18:AJ18"/>
    <mergeCell ref="C19:C22"/>
    <mergeCell ref="D19:H20"/>
    <mergeCell ref="P19:AJ19"/>
    <mergeCell ref="P20:AJ20"/>
    <mergeCell ref="D21:H22"/>
    <mergeCell ref="P21:AJ21"/>
    <mergeCell ref="P22:AJ22"/>
    <mergeCell ref="B12:H14"/>
    <mergeCell ref="I12:N12"/>
    <mergeCell ref="O12:AJ14"/>
    <mergeCell ref="I13:K13"/>
    <mergeCell ref="L13:N13"/>
  </mergeCells>
  <phoneticPr fontId="10"/>
  <printOptions horizontalCentered="1"/>
  <pageMargins left="0.59055118110236227" right="0.39370078740157483" top="0.39370078740157483" bottom="0.19685039370078741" header="0.19685039370078741" footer="7.874015748031496E-2"/>
  <pageSetup paperSize="9" scale="90" fitToHeight="0" orientation="portrait" r:id="rId1"/>
  <headerFooter>
    <oddFooter>&amp;R(令和２年７月開講訓練科から適用)</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pageSetUpPr fitToPage="1"/>
  </sheetPr>
  <dimension ref="A1:S79"/>
  <sheetViews>
    <sheetView view="pageBreakPreview" zoomScale="70" zoomScaleNormal="70" zoomScaleSheetLayoutView="70" workbookViewId="0">
      <selection sqref="A1:H1"/>
    </sheetView>
  </sheetViews>
  <sheetFormatPr defaultRowHeight="13.5"/>
  <cols>
    <col min="1" max="1" width="2.75" style="354" customWidth="1"/>
    <col min="2" max="2" width="22" style="354" customWidth="1"/>
    <col min="3" max="3" width="17.125" style="353" customWidth="1"/>
    <col min="4" max="4" width="25.375" style="353" customWidth="1"/>
    <col min="5" max="5" width="28.125" style="353" customWidth="1"/>
    <col min="6" max="6" width="12.5" style="354" customWidth="1"/>
    <col min="7" max="7" width="5" style="355" customWidth="1"/>
    <col min="8" max="8" width="12.375" style="354" customWidth="1"/>
    <col min="9" max="9" width="8.875" style="354" customWidth="1"/>
    <col min="10" max="16" width="9" style="354"/>
    <col min="17" max="17" width="7.5" style="354" customWidth="1"/>
    <col min="18" max="19" width="7.5" style="519" customWidth="1"/>
    <col min="20" max="20" width="9" style="354"/>
    <col min="21" max="21" width="9" style="354" customWidth="1"/>
    <col min="22" max="260" width="9" style="354"/>
    <col min="261" max="261" width="2.75" style="354" customWidth="1"/>
    <col min="262" max="262" width="22" style="354" customWidth="1"/>
    <col min="263" max="263" width="17.125" style="354" customWidth="1"/>
    <col min="264" max="264" width="25.375" style="354" customWidth="1"/>
    <col min="265" max="265" width="28.125" style="354" customWidth="1"/>
    <col min="266" max="266" width="12.5" style="354" customWidth="1"/>
    <col min="267" max="267" width="5" style="354" customWidth="1"/>
    <col min="268" max="268" width="12.375" style="354" customWidth="1"/>
    <col min="269" max="269" width="8.875" style="354" customWidth="1"/>
    <col min="270" max="274" width="9" style="354"/>
    <col min="275" max="275" width="7.5" style="354" customWidth="1"/>
    <col min="276" max="516" width="9" style="354"/>
    <col min="517" max="517" width="2.75" style="354" customWidth="1"/>
    <col min="518" max="518" width="22" style="354" customWidth="1"/>
    <col min="519" max="519" width="17.125" style="354" customWidth="1"/>
    <col min="520" max="520" width="25.375" style="354" customWidth="1"/>
    <col min="521" max="521" width="28.125" style="354" customWidth="1"/>
    <col min="522" max="522" width="12.5" style="354" customWidth="1"/>
    <col min="523" max="523" width="5" style="354" customWidth="1"/>
    <col min="524" max="524" width="12.375" style="354" customWidth="1"/>
    <col min="525" max="525" width="8.875" style="354" customWidth="1"/>
    <col min="526" max="530" width="9" style="354"/>
    <col min="531" max="531" width="7.5" style="354" customWidth="1"/>
    <col min="532" max="772" width="9" style="354"/>
    <col min="773" max="773" width="2.75" style="354" customWidth="1"/>
    <col min="774" max="774" width="22" style="354" customWidth="1"/>
    <col min="775" max="775" width="17.125" style="354" customWidth="1"/>
    <col min="776" max="776" width="25.375" style="354" customWidth="1"/>
    <col min="777" max="777" width="28.125" style="354" customWidth="1"/>
    <col min="778" max="778" width="12.5" style="354" customWidth="1"/>
    <col min="779" max="779" width="5" style="354" customWidth="1"/>
    <col min="780" max="780" width="12.375" style="354" customWidth="1"/>
    <col min="781" max="781" width="8.875" style="354" customWidth="1"/>
    <col min="782" max="786" width="9" style="354"/>
    <col min="787" max="787" width="7.5" style="354" customWidth="1"/>
    <col min="788" max="1028" width="9" style="354"/>
    <col min="1029" max="1029" width="2.75" style="354" customWidth="1"/>
    <col min="1030" max="1030" width="22" style="354" customWidth="1"/>
    <col min="1031" max="1031" width="17.125" style="354" customWidth="1"/>
    <col min="1032" max="1032" width="25.375" style="354" customWidth="1"/>
    <col min="1033" max="1033" width="28.125" style="354" customWidth="1"/>
    <col min="1034" max="1034" width="12.5" style="354" customWidth="1"/>
    <col min="1035" max="1035" width="5" style="354" customWidth="1"/>
    <col min="1036" max="1036" width="12.375" style="354" customWidth="1"/>
    <col min="1037" max="1037" width="8.875" style="354" customWidth="1"/>
    <col min="1038" max="1042" width="9" style="354"/>
    <col min="1043" max="1043" width="7.5" style="354" customWidth="1"/>
    <col min="1044" max="1284" width="9" style="354"/>
    <col min="1285" max="1285" width="2.75" style="354" customWidth="1"/>
    <col min="1286" max="1286" width="22" style="354" customWidth="1"/>
    <col min="1287" max="1287" width="17.125" style="354" customWidth="1"/>
    <col min="1288" max="1288" width="25.375" style="354" customWidth="1"/>
    <col min="1289" max="1289" width="28.125" style="354" customWidth="1"/>
    <col min="1290" max="1290" width="12.5" style="354" customWidth="1"/>
    <col min="1291" max="1291" width="5" style="354" customWidth="1"/>
    <col min="1292" max="1292" width="12.375" style="354" customWidth="1"/>
    <col min="1293" max="1293" width="8.875" style="354" customWidth="1"/>
    <col min="1294" max="1298" width="9" style="354"/>
    <col min="1299" max="1299" width="7.5" style="354" customWidth="1"/>
    <col min="1300" max="1540" width="9" style="354"/>
    <col min="1541" max="1541" width="2.75" style="354" customWidth="1"/>
    <col min="1542" max="1542" width="22" style="354" customWidth="1"/>
    <col min="1543" max="1543" width="17.125" style="354" customWidth="1"/>
    <col min="1544" max="1544" width="25.375" style="354" customWidth="1"/>
    <col min="1545" max="1545" width="28.125" style="354" customWidth="1"/>
    <col min="1546" max="1546" width="12.5" style="354" customWidth="1"/>
    <col min="1547" max="1547" width="5" style="354" customWidth="1"/>
    <col min="1548" max="1548" width="12.375" style="354" customWidth="1"/>
    <col min="1549" max="1549" width="8.875" style="354" customWidth="1"/>
    <col min="1550" max="1554" width="9" style="354"/>
    <col min="1555" max="1555" width="7.5" style="354" customWidth="1"/>
    <col min="1556" max="1796" width="9" style="354"/>
    <col min="1797" max="1797" width="2.75" style="354" customWidth="1"/>
    <col min="1798" max="1798" width="22" style="354" customWidth="1"/>
    <col min="1799" max="1799" width="17.125" style="354" customWidth="1"/>
    <col min="1800" max="1800" width="25.375" style="354" customWidth="1"/>
    <col min="1801" max="1801" width="28.125" style="354" customWidth="1"/>
    <col min="1802" max="1802" width="12.5" style="354" customWidth="1"/>
    <col min="1803" max="1803" width="5" style="354" customWidth="1"/>
    <col min="1804" max="1804" width="12.375" style="354" customWidth="1"/>
    <col min="1805" max="1805" width="8.875" style="354" customWidth="1"/>
    <col min="1806" max="1810" width="9" style="354"/>
    <col min="1811" max="1811" width="7.5" style="354" customWidth="1"/>
    <col min="1812" max="2052" width="9" style="354"/>
    <col min="2053" max="2053" width="2.75" style="354" customWidth="1"/>
    <col min="2054" max="2054" width="22" style="354" customWidth="1"/>
    <col min="2055" max="2055" width="17.125" style="354" customWidth="1"/>
    <col min="2056" max="2056" width="25.375" style="354" customWidth="1"/>
    <col min="2057" max="2057" width="28.125" style="354" customWidth="1"/>
    <col min="2058" max="2058" width="12.5" style="354" customWidth="1"/>
    <col min="2059" max="2059" width="5" style="354" customWidth="1"/>
    <col min="2060" max="2060" width="12.375" style="354" customWidth="1"/>
    <col min="2061" max="2061" width="8.875" style="354" customWidth="1"/>
    <col min="2062" max="2066" width="9" style="354"/>
    <col min="2067" max="2067" width="7.5" style="354" customWidth="1"/>
    <col min="2068" max="2308" width="9" style="354"/>
    <col min="2309" max="2309" width="2.75" style="354" customWidth="1"/>
    <col min="2310" max="2310" width="22" style="354" customWidth="1"/>
    <col min="2311" max="2311" width="17.125" style="354" customWidth="1"/>
    <col min="2312" max="2312" width="25.375" style="354" customWidth="1"/>
    <col min="2313" max="2313" width="28.125" style="354" customWidth="1"/>
    <col min="2314" max="2314" width="12.5" style="354" customWidth="1"/>
    <col min="2315" max="2315" width="5" style="354" customWidth="1"/>
    <col min="2316" max="2316" width="12.375" style="354" customWidth="1"/>
    <col min="2317" max="2317" width="8.875" style="354" customWidth="1"/>
    <col min="2318" max="2322" width="9" style="354"/>
    <col min="2323" max="2323" width="7.5" style="354" customWidth="1"/>
    <col min="2324" max="2564" width="9" style="354"/>
    <col min="2565" max="2565" width="2.75" style="354" customWidth="1"/>
    <col min="2566" max="2566" width="22" style="354" customWidth="1"/>
    <col min="2567" max="2567" width="17.125" style="354" customWidth="1"/>
    <col min="2568" max="2568" width="25.375" style="354" customWidth="1"/>
    <col min="2569" max="2569" width="28.125" style="354" customWidth="1"/>
    <col min="2570" max="2570" width="12.5" style="354" customWidth="1"/>
    <col min="2571" max="2571" width="5" style="354" customWidth="1"/>
    <col min="2572" max="2572" width="12.375" style="354" customWidth="1"/>
    <col min="2573" max="2573" width="8.875" style="354" customWidth="1"/>
    <col min="2574" max="2578" width="9" style="354"/>
    <col min="2579" max="2579" width="7.5" style="354" customWidth="1"/>
    <col min="2580" max="2820" width="9" style="354"/>
    <col min="2821" max="2821" width="2.75" style="354" customWidth="1"/>
    <col min="2822" max="2822" width="22" style="354" customWidth="1"/>
    <col min="2823" max="2823" width="17.125" style="354" customWidth="1"/>
    <col min="2824" max="2824" width="25.375" style="354" customWidth="1"/>
    <col min="2825" max="2825" width="28.125" style="354" customWidth="1"/>
    <col min="2826" max="2826" width="12.5" style="354" customWidth="1"/>
    <col min="2827" max="2827" width="5" style="354" customWidth="1"/>
    <col min="2828" max="2828" width="12.375" style="354" customWidth="1"/>
    <col min="2829" max="2829" width="8.875" style="354" customWidth="1"/>
    <col min="2830" max="2834" width="9" style="354"/>
    <col min="2835" max="2835" width="7.5" style="354" customWidth="1"/>
    <col min="2836" max="3076" width="9" style="354"/>
    <col min="3077" max="3077" width="2.75" style="354" customWidth="1"/>
    <col min="3078" max="3078" width="22" style="354" customWidth="1"/>
    <col min="3079" max="3079" width="17.125" style="354" customWidth="1"/>
    <col min="3080" max="3080" width="25.375" style="354" customWidth="1"/>
    <col min="3081" max="3081" width="28.125" style="354" customWidth="1"/>
    <col min="3082" max="3082" width="12.5" style="354" customWidth="1"/>
    <col min="3083" max="3083" width="5" style="354" customWidth="1"/>
    <col min="3084" max="3084" width="12.375" style="354" customWidth="1"/>
    <col min="3085" max="3085" width="8.875" style="354" customWidth="1"/>
    <col min="3086" max="3090" width="9" style="354"/>
    <col min="3091" max="3091" width="7.5" style="354" customWidth="1"/>
    <col min="3092" max="3332" width="9" style="354"/>
    <col min="3333" max="3333" width="2.75" style="354" customWidth="1"/>
    <col min="3334" max="3334" width="22" style="354" customWidth="1"/>
    <col min="3335" max="3335" width="17.125" style="354" customWidth="1"/>
    <col min="3336" max="3336" width="25.375" style="354" customWidth="1"/>
    <col min="3337" max="3337" width="28.125" style="354" customWidth="1"/>
    <col min="3338" max="3338" width="12.5" style="354" customWidth="1"/>
    <col min="3339" max="3339" width="5" style="354" customWidth="1"/>
    <col min="3340" max="3340" width="12.375" style="354" customWidth="1"/>
    <col min="3341" max="3341" width="8.875" style="354" customWidth="1"/>
    <col min="3342" max="3346" width="9" style="354"/>
    <col min="3347" max="3347" width="7.5" style="354" customWidth="1"/>
    <col min="3348" max="3588" width="9" style="354"/>
    <col min="3589" max="3589" width="2.75" style="354" customWidth="1"/>
    <col min="3590" max="3590" width="22" style="354" customWidth="1"/>
    <col min="3591" max="3591" width="17.125" style="354" customWidth="1"/>
    <col min="3592" max="3592" width="25.375" style="354" customWidth="1"/>
    <col min="3593" max="3593" width="28.125" style="354" customWidth="1"/>
    <col min="3594" max="3594" width="12.5" style="354" customWidth="1"/>
    <col min="3595" max="3595" width="5" style="354" customWidth="1"/>
    <col min="3596" max="3596" width="12.375" style="354" customWidth="1"/>
    <col min="3597" max="3597" width="8.875" style="354" customWidth="1"/>
    <col min="3598" max="3602" width="9" style="354"/>
    <col min="3603" max="3603" width="7.5" style="354" customWidth="1"/>
    <col min="3604" max="3844" width="9" style="354"/>
    <col min="3845" max="3845" width="2.75" style="354" customWidth="1"/>
    <col min="3846" max="3846" width="22" style="354" customWidth="1"/>
    <col min="3847" max="3847" width="17.125" style="354" customWidth="1"/>
    <col min="3848" max="3848" width="25.375" style="354" customWidth="1"/>
    <col min="3849" max="3849" width="28.125" style="354" customWidth="1"/>
    <col min="3850" max="3850" width="12.5" style="354" customWidth="1"/>
    <col min="3851" max="3851" width="5" style="354" customWidth="1"/>
    <col min="3852" max="3852" width="12.375" style="354" customWidth="1"/>
    <col min="3853" max="3853" width="8.875" style="354" customWidth="1"/>
    <col min="3854" max="3858" width="9" style="354"/>
    <col min="3859" max="3859" width="7.5" style="354" customWidth="1"/>
    <col min="3860" max="4100" width="9" style="354"/>
    <col min="4101" max="4101" width="2.75" style="354" customWidth="1"/>
    <col min="4102" max="4102" width="22" style="354" customWidth="1"/>
    <col min="4103" max="4103" width="17.125" style="354" customWidth="1"/>
    <col min="4104" max="4104" width="25.375" style="354" customWidth="1"/>
    <col min="4105" max="4105" width="28.125" style="354" customWidth="1"/>
    <col min="4106" max="4106" width="12.5" style="354" customWidth="1"/>
    <col min="4107" max="4107" width="5" style="354" customWidth="1"/>
    <col min="4108" max="4108" width="12.375" style="354" customWidth="1"/>
    <col min="4109" max="4109" width="8.875" style="354" customWidth="1"/>
    <col min="4110" max="4114" width="9" style="354"/>
    <col min="4115" max="4115" width="7.5" style="354" customWidth="1"/>
    <col min="4116" max="4356" width="9" style="354"/>
    <col min="4357" max="4357" width="2.75" style="354" customWidth="1"/>
    <col min="4358" max="4358" width="22" style="354" customWidth="1"/>
    <col min="4359" max="4359" width="17.125" style="354" customWidth="1"/>
    <col min="4360" max="4360" width="25.375" style="354" customWidth="1"/>
    <col min="4361" max="4361" width="28.125" style="354" customWidth="1"/>
    <col min="4362" max="4362" width="12.5" style="354" customWidth="1"/>
    <col min="4363" max="4363" width="5" style="354" customWidth="1"/>
    <col min="4364" max="4364" width="12.375" style="354" customWidth="1"/>
    <col min="4365" max="4365" width="8.875" style="354" customWidth="1"/>
    <col min="4366" max="4370" width="9" style="354"/>
    <col min="4371" max="4371" width="7.5" style="354" customWidth="1"/>
    <col min="4372" max="4612" width="9" style="354"/>
    <col min="4613" max="4613" width="2.75" style="354" customWidth="1"/>
    <col min="4614" max="4614" width="22" style="354" customWidth="1"/>
    <col min="4615" max="4615" width="17.125" style="354" customWidth="1"/>
    <col min="4616" max="4616" width="25.375" style="354" customWidth="1"/>
    <col min="4617" max="4617" width="28.125" style="354" customWidth="1"/>
    <col min="4618" max="4618" width="12.5" style="354" customWidth="1"/>
    <col min="4619" max="4619" width="5" style="354" customWidth="1"/>
    <col min="4620" max="4620" width="12.375" style="354" customWidth="1"/>
    <col min="4621" max="4621" width="8.875" style="354" customWidth="1"/>
    <col min="4622" max="4626" width="9" style="354"/>
    <col min="4627" max="4627" width="7.5" style="354" customWidth="1"/>
    <col min="4628" max="4868" width="9" style="354"/>
    <col min="4869" max="4869" width="2.75" style="354" customWidth="1"/>
    <col min="4870" max="4870" width="22" style="354" customWidth="1"/>
    <col min="4871" max="4871" width="17.125" style="354" customWidth="1"/>
    <col min="4872" max="4872" width="25.375" style="354" customWidth="1"/>
    <col min="4873" max="4873" width="28.125" style="354" customWidth="1"/>
    <col min="4874" max="4874" width="12.5" style="354" customWidth="1"/>
    <col min="4875" max="4875" width="5" style="354" customWidth="1"/>
    <col min="4876" max="4876" width="12.375" style="354" customWidth="1"/>
    <col min="4877" max="4877" width="8.875" style="354" customWidth="1"/>
    <col min="4878" max="4882" width="9" style="354"/>
    <col min="4883" max="4883" width="7.5" style="354" customWidth="1"/>
    <col min="4884" max="5124" width="9" style="354"/>
    <col min="5125" max="5125" width="2.75" style="354" customWidth="1"/>
    <col min="5126" max="5126" width="22" style="354" customWidth="1"/>
    <col min="5127" max="5127" width="17.125" style="354" customWidth="1"/>
    <col min="5128" max="5128" width="25.375" style="354" customWidth="1"/>
    <col min="5129" max="5129" width="28.125" style="354" customWidth="1"/>
    <col min="5130" max="5130" width="12.5" style="354" customWidth="1"/>
    <col min="5131" max="5131" width="5" style="354" customWidth="1"/>
    <col min="5132" max="5132" width="12.375" style="354" customWidth="1"/>
    <col min="5133" max="5133" width="8.875" style="354" customWidth="1"/>
    <col min="5134" max="5138" width="9" style="354"/>
    <col min="5139" max="5139" width="7.5" style="354" customWidth="1"/>
    <col min="5140" max="5380" width="9" style="354"/>
    <col min="5381" max="5381" width="2.75" style="354" customWidth="1"/>
    <col min="5382" max="5382" width="22" style="354" customWidth="1"/>
    <col min="5383" max="5383" width="17.125" style="354" customWidth="1"/>
    <col min="5384" max="5384" width="25.375" style="354" customWidth="1"/>
    <col min="5385" max="5385" width="28.125" style="354" customWidth="1"/>
    <col min="5386" max="5386" width="12.5" style="354" customWidth="1"/>
    <col min="5387" max="5387" width="5" style="354" customWidth="1"/>
    <col min="5388" max="5388" width="12.375" style="354" customWidth="1"/>
    <col min="5389" max="5389" width="8.875" style="354" customWidth="1"/>
    <col min="5390" max="5394" width="9" style="354"/>
    <col min="5395" max="5395" width="7.5" style="354" customWidth="1"/>
    <col min="5396" max="5636" width="9" style="354"/>
    <col min="5637" max="5637" width="2.75" style="354" customWidth="1"/>
    <col min="5638" max="5638" width="22" style="354" customWidth="1"/>
    <col min="5639" max="5639" width="17.125" style="354" customWidth="1"/>
    <col min="5640" max="5640" width="25.375" style="354" customWidth="1"/>
    <col min="5641" max="5641" width="28.125" style="354" customWidth="1"/>
    <col min="5642" max="5642" width="12.5" style="354" customWidth="1"/>
    <col min="5643" max="5643" width="5" style="354" customWidth="1"/>
    <col min="5644" max="5644" width="12.375" style="354" customWidth="1"/>
    <col min="5645" max="5645" width="8.875" style="354" customWidth="1"/>
    <col min="5646" max="5650" width="9" style="354"/>
    <col min="5651" max="5651" width="7.5" style="354" customWidth="1"/>
    <col min="5652" max="5892" width="9" style="354"/>
    <col min="5893" max="5893" width="2.75" style="354" customWidth="1"/>
    <col min="5894" max="5894" width="22" style="354" customWidth="1"/>
    <col min="5895" max="5895" width="17.125" style="354" customWidth="1"/>
    <col min="5896" max="5896" width="25.375" style="354" customWidth="1"/>
    <col min="5897" max="5897" width="28.125" style="354" customWidth="1"/>
    <col min="5898" max="5898" width="12.5" style="354" customWidth="1"/>
    <col min="5899" max="5899" width="5" style="354" customWidth="1"/>
    <col min="5900" max="5900" width="12.375" style="354" customWidth="1"/>
    <col min="5901" max="5901" width="8.875" style="354" customWidth="1"/>
    <col min="5902" max="5906" width="9" style="354"/>
    <col min="5907" max="5907" width="7.5" style="354" customWidth="1"/>
    <col min="5908" max="6148" width="9" style="354"/>
    <col min="6149" max="6149" width="2.75" style="354" customWidth="1"/>
    <col min="6150" max="6150" width="22" style="354" customWidth="1"/>
    <col min="6151" max="6151" width="17.125" style="354" customWidth="1"/>
    <col min="6152" max="6152" width="25.375" style="354" customWidth="1"/>
    <col min="6153" max="6153" width="28.125" style="354" customWidth="1"/>
    <col min="6154" max="6154" width="12.5" style="354" customWidth="1"/>
    <col min="6155" max="6155" width="5" style="354" customWidth="1"/>
    <col min="6156" max="6156" width="12.375" style="354" customWidth="1"/>
    <col min="6157" max="6157" width="8.875" style="354" customWidth="1"/>
    <col min="6158" max="6162" width="9" style="354"/>
    <col min="6163" max="6163" width="7.5" style="354" customWidth="1"/>
    <col min="6164" max="6404" width="9" style="354"/>
    <col min="6405" max="6405" width="2.75" style="354" customWidth="1"/>
    <col min="6406" max="6406" width="22" style="354" customWidth="1"/>
    <col min="6407" max="6407" width="17.125" style="354" customWidth="1"/>
    <col min="6408" max="6408" width="25.375" style="354" customWidth="1"/>
    <col min="6409" max="6409" width="28.125" style="354" customWidth="1"/>
    <col min="6410" max="6410" width="12.5" style="354" customWidth="1"/>
    <col min="6411" max="6411" width="5" style="354" customWidth="1"/>
    <col min="6412" max="6412" width="12.375" style="354" customWidth="1"/>
    <col min="6413" max="6413" width="8.875" style="354" customWidth="1"/>
    <col min="6414" max="6418" width="9" style="354"/>
    <col min="6419" max="6419" width="7.5" style="354" customWidth="1"/>
    <col min="6420" max="6660" width="9" style="354"/>
    <col min="6661" max="6661" width="2.75" style="354" customWidth="1"/>
    <col min="6662" max="6662" width="22" style="354" customWidth="1"/>
    <col min="6663" max="6663" width="17.125" style="354" customWidth="1"/>
    <col min="6664" max="6664" width="25.375" style="354" customWidth="1"/>
    <col min="6665" max="6665" width="28.125" style="354" customWidth="1"/>
    <col min="6666" max="6666" width="12.5" style="354" customWidth="1"/>
    <col min="6667" max="6667" width="5" style="354" customWidth="1"/>
    <col min="6668" max="6668" width="12.375" style="354" customWidth="1"/>
    <col min="6669" max="6669" width="8.875" style="354" customWidth="1"/>
    <col min="6670" max="6674" width="9" style="354"/>
    <col min="6675" max="6675" width="7.5" style="354" customWidth="1"/>
    <col min="6676" max="6916" width="9" style="354"/>
    <col min="6917" max="6917" width="2.75" style="354" customWidth="1"/>
    <col min="6918" max="6918" width="22" style="354" customWidth="1"/>
    <col min="6919" max="6919" width="17.125" style="354" customWidth="1"/>
    <col min="6920" max="6920" width="25.375" style="354" customWidth="1"/>
    <col min="6921" max="6921" width="28.125" style="354" customWidth="1"/>
    <col min="6922" max="6922" width="12.5" style="354" customWidth="1"/>
    <col min="6923" max="6923" width="5" style="354" customWidth="1"/>
    <col min="6924" max="6924" width="12.375" style="354" customWidth="1"/>
    <col min="6925" max="6925" width="8.875" style="354" customWidth="1"/>
    <col min="6926" max="6930" width="9" style="354"/>
    <col min="6931" max="6931" width="7.5" style="354" customWidth="1"/>
    <col min="6932" max="7172" width="9" style="354"/>
    <col min="7173" max="7173" width="2.75" style="354" customWidth="1"/>
    <col min="7174" max="7174" width="22" style="354" customWidth="1"/>
    <col min="7175" max="7175" width="17.125" style="354" customWidth="1"/>
    <col min="7176" max="7176" width="25.375" style="354" customWidth="1"/>
    <col min="7177" max="7177" width="28.125" style="354" customWidth="1"/>
    <col min="7178" max="7178" width="12.5" style="354" customWidth="1"/>
    <col min="7179" max="7179" width="5" style="354" customWidth="1"/>
    <col min="7180" max="7180" width="12.375" style="354" customWidth="1"/>
    <col min="7181" max="7181" width="8.875" style="354" customWidth="1"/>
    <col min="7182" max="7186" width="9" style="354"/>
    <col min="7187" max="7187" width="7.5" style="354" customWidth="1"/>
    <col min="7188" max="7428" width="9" style="354"/>
    <col min="7429" max="7429" width="2.75" style="354" customWidth="1"/>
    <col min="7430" max="7430" width="22" style="354" customWidth="1"/>
    <col min="7431" max="7431" width="17.125" style="354" customWidth="1"/>
    <col min="7432" max="7432" width="25.375" style="354" customWidth="1"/>
    <col min="7433" max="7433" width="28.125" style="354" customWidth="1"/>
    <col min="7434" max="7434" width="12.5" style="354" customWidth="1"/>
    <col min="7435" max="7435" width="5" style="354" customWidth="1"/>
    <col min="7436" max="7436" width="12.375" style="354" customWidth="1"/>
    <col min="7437" max="7437" width="8.875" style="354" customWidth="1"/>
    <col min="7438" max="7442" width="9" style="354"/>
    <col min="7443" max="7443" width="7.5" style="354" customWidth="1"/>
    <col min="7444" max="7684" width="9" style="354"/>
    <col min="7685" max="7685" width="2.75" style="354" customWidth="1"/>
    <col min="7686" max="7686" width="22" style="354" customWidth="1"/>
    <col min="7687" max="7687" width="17.125" style="354" customWidth="1"/>
    <col min="7688" max="7688" width="25.375" style="354" customWidth="1"/>
    <col min="7689" max="7689" width="28.125" style="354" customWidth="1"/>
    <col min="7690" max="7690" width="12.5" style="354" customWidth="1"/>
    <col min="7691" max="7691" width="5" style="354" customWidth="1"/>
    <col min="7692" max="7692" width="12.375" style="354" customWidth="1"/>
    <col min="7693" max="7693" width="8.875" style="354" customWidth="1"/>
    <col min="7694" max="7698" width="9" style="354"/>
    <col min="7699" max="7699" width="7.5" style="354" customWidth="1"/>
    <col min="7700" max="7940" width="9" style="354"/>
    <col min="7941" max="7941" width="2.75" style="354" customWidth="1"/>
    <col min="7942" max="7942" width="22" style="354" customWidth="1"/>
    <col min="7943" max="7943" width="17.125" style="354" customWidth="1"/>
    <col min="7944" max="7944" width="25.375" style="354" customWidth="1"/>
    <col min="7945" max="7945" width="28.125" style="354" customWidth="1"/>
    <col min="7946" max="7946" width="12.5" style="354" customWidth="1"/>
    <col min="7947" max="7947" width="5" style="354" customWidth="1"/>
    <col min="7948" max="7948" width="12.375" style="354" customWidth="1"/>
    <col min="7949" max="7949" width="8.875" style="354" customWidth="1"/>
    <col min="7950" max="7954" width="9" style="354"/>
    <col min="7955" max="7955" width="7.5" style="354" customWidth="1"/>
    <col min="7956" max="8196" width="9" style="354"/>
    <col min="8197" max="8197" width="2.75" style="354" customWidth="1"/>
    <col min="8198" max="8198" width="22" style="354" customWidth="1"/>
    <col min="8199" max="8199" width="17.125" style="354" customWidth="1"/>
    <col min="8200" max="8200" width="25.375" style="354" customWidth="1"/>
    <col min="8201" max="8201" width="28.125" style="354" customWidth="1"/>
    <col min="8202" max="8202" width="12.5" style="354" customWidth="1"/>
    <col min="8203" max="8203" width="5" style="354" customWidth="1"/>
    <col min="8204" max="8204" width="12.375" style="354" customWidth="1"/>
    <col min="8205" max="8205" width="8.875" style="354" customWidth="1"/>
    <col min="8206" max="8210" width="9" style="354"/>
    <col min="8211" max="8211" width="7.5" style="354" customWidth="1"/>
    <col min="8212" max="8452" width="9" style="354"/>
    <col min="8453" max="8453" width="2.75" style="354" customWidth="1"/>
    <col min="8454" max="8454" width="22" style="354" customWidth="1"/>
    <col min="8455" max="8455" width="17.125" style="354" customWidth="1"/>
    <col min="8456" max="8456" width="25.375" style="354" customWidth="1"/>
    <col min="8457" max="8457" width="28.125" style="354" customWidth="1"/>
    <col min="8458" max="8458" width="12.5" style="354" customWidth="1"/>
    <col min="8459" max="8459" width="5" style="354" customWidth="1"/>
    <col min="8460" max="8460" width="12.375" style="354" customWidth="1"/>
    <col min="8461" max="8461" width="8.875" style="354" customWidth="1"/>
    <col min="8462" max="8466" width="9" style="354"/>
    <col min="8467" max="8467" width="7.5" style="354" customWidth="1"/>
    <col min="8468" max="8708" width="9" style="354"/>
    <col min="8709" max="8709" width="2.75" style="354" customWidth="1"/>
    <col min="8710" max="8710" width="22" style="354" customWidth="1"/>
    <col min="8711" max="8711" width="17.125" style="354" customWidth="1"/>
    <col min="8712" max="8712" width="25.375" style="354" customWidth="1"/>
    <col min="8713" max="8713" width="28.125" style="354" customWidth="1"/>
    <col min="8714" max="8714" width="12.5" style="354" customWidth="1"/>
    <col min="8715" max="8715" width="5" style="354" customWidth="1"/>
    <col min="8716" max="8716" width="12.375" style="354" customWidth="1"/>
    <col min="8717" max="8717" width="8.875" style="354" customWidth="1"/>
    <col min="8718" max="8722" width="9" style="354"/>
    <col min="8723" max="8723" width="7.5" style="354" customWidth="1"/>
    <col min="8724" max="8964" width="9" style="354"/>
    <col min="8965" max="8965" width="2.75" style="354" customWidth="1"/>
    <col min="8966" max="8966" width="22" style="354" customWidth="1"/>
    <col min="8967" max="8967" width="17.125" style="354" customWidth="1"/>
    <col min="8968" max="8968" width="25.375" style="354" customWidth="1"/>
    <col min="8969" max="8969" width="28.125" style="354" customWidth="1"/>
    <col min="8970" max="8970" width="12.5" style="354" customWidth="1"/>
    <col min="8971" max="8971" width="5" style="354" customWidth="1"/>
    <col min="8972" max="8972" width="12.375" style="354" customWidth="1"/>
    <col min="8973" max="8973" width="8.875" style="354" customWidth="1"/>
    <col min="8974" max="8978" width="9" style="354"/>
    <col min="8979" max="8979" width="7.5" style="354" customWidth="1"/>
    <col min="8980" max="9220" width="9" style="354"/>
    <col min="9221" max="9221" width="2.75" style="354" customWidth="1"/>
    <col min="9222" max="9222" width="22" style="354" customWidth="1"/>
    <col min="9223" max="9223" width="17.125" style="354" customWidth="1"/>
    <col min="9224" max="9224" width="25.375" style="354" customWidth="1"/>
    <col min="9225" max="9225" width="28.125" style="354" customWidth="1"/>
    <col min="9226" max="9226" width="12.5" style="354" customWidth="1"/>
    <col min="9227" max="9227" width="5" style="354" customWidth="1"/>
    <col min="9228" max="9228" width="12.375" style="354" customWidth="1"/>
    <col min="9229" max="9229" width="8.875" style="354" customWidth="1"/>
    <col min="9230" max="9234" width="9" style="354"/>
    <col min="9235" max="9235" width="7.5" style="354" customWidth="1"/>
    <col min="9236" max="9476" width="9" style="354"/>
    <col min="9477" max="9477" width="2.75" style="354" customWidth="1"/>
    <col min="9478" max="9478" width="22" style="354" customWidth="1"/>
    <col min="9479" max="9479" width="17.125" style="354" customWidth="1"/>
    <col min="9480" max="9480" width="25.375" style="354" customWidth="1"/>
    <col min="9481" max="9481" width="28.125" style="354" customWidth="1"/>
    <col min="9482" max="9482" width="12.5" style="354" customWidth="1"/>
    <col min="9483" max="9483" width="5" style="354" customWidth="1"/>
    <col min="9484" max="9484" width="12.375" style="354" customWidth="1"/>
    <col min="9485" max="9485" width="8.875" style="354" customWidth="1"/>
    <col min="9486" max="9490" width="9" style="354"/>
    <col min="9491" max="9491" width="7.5" style="354" customWidth="1"/>
    <col min="9492" max="9732" width="9" style="354"/>
    <col min="9733" max="9733" width="2.75" style="354" customWidth="1"/>
    <col min="9734" max="9734" width="22" style="354" customWidth="1"/>
    <col min="9735" max="9735" width="17.125" style="354" customWidth="1"/>
    <col min="9736" max="9736" width="25.375" style="354" customWidth="1"/>
    <col min="9737" max="9737" width="28.125" style="354" customWidth="1"/>
    <col min="9738" max="9738" width="12.5" style="354" customWidth="1"/>
    <col min="9739" max="9739" width="5" style="354" customWidth="1"/>
    <col min="9740" max="9740" width="12.375" style="354" customWidth="1"/>
    <col min="9741" max="9741" width="8.875" style="354" customWidth="1"/>
    <col min="9742" max="9746" width="9" style="354"/>
    <col min="9747" max="9747" width="7.5" style="354" customWidth="1"/>
    <col min="9748" max="9988" width="9" style="354"/>
    <col min="9989" max="9989" width="2.75" style="354" customWidth="1"/>
    <col min="9990" max="9990" width="22" style="354" customWidth="1"/>
    <col min="9991" max="9991" width="17.125" style="354" customWidth="1"/>
    <col min="9992" max="9992" width="25.375" style="354" customWidth="1"/>
    <col min="9993" max="9993" width="28.125" style="354" customWidth="1"/>
    <col min="9994" max="9994" width="12.5" style="354" customWidth="1"/>
    <col min="9995" max="9995" width="5" style="354" customWidth="1"/>
    <col min="9996" max="9996" width="12.375" style="354" customWidth="1"/>
    <col min="9997" max="9997" width="8.875" style="354" customWidth="1"/>
    <col min="9998" max="10002" width="9" style="354"/>
    <col min="10003" max="10003" width="7.5" style="354" customWidth="1"/>
    <col min="10004" max="10244" width="9" style="354"/>
    <col min="10245" max="10245" width="2.75" style="354" customWidth="1"/>
    <col min="10246" max="10246" width="22" style="354" customWidth="1"/>
    <col min="10247" max="10247" width="17.125" style="354" customWidth="1"/>
    <col min="10248" max="10248" width="25.375" style="354" customWidth="1"/>
    <col min="10249" max="10249" width="28.125" style="354" customWidth="1"/>
    <col min="10250" max="10250" width="12.5" style="354" customWidth="1"/>
    <col min="10251" max="10251" width="5" style="354" customWidth="1"/>
    <col min="10252" max="10252" width="12.375" style="354" customWidth="1"/>
    <col min="10253" max="10253" width="8.875" style="354" customWidth="1"/>
    <col min="10254" max="10258" width="9" style="354"/>
    <col min="10259" max="10259" width="7.5" style="354" customWidth="1"/>
    <col min="10260" max="10500" width="9" style="354"/>
    <col min="10501" max="10501" width="2.75" style="354" customWidth="1"/>
    <col min="10502" max="10502" width="22" style="354" customWidth="1"/>
    <col min="10503" max="10503" width="17.125" style="354" customWidth="1"/>
    <col min="10504" max="10504" width="25.375" style="354" customWidth="1"/>
    <col min="10505" max="10505" width="28.125" style="354" customWidth="1"/>
    <col min="10506" max="10506" width="12.5" style="354" customWidth="1"/>
    <col min="10507" max="10507" width="5" style="354" customWidth="1"/>
    <col min="10508" max="10508" width="12.375" style="354" customWidth="1"/>
    <col min="10509" max="10509" width="8.875" style="354" customWidth="1"/>
    <col min="10510" max="10514" width="9" style="354"/>
    <col min="10515" max="10515" width="7.5" style="354" customWidth="1"/>
    <col min="10516" max="10756" width="9" style="354"/>
    <col min="10757" max="10757" width="2.75" style="354" customWidth="1"/>
    <col min="10758" max="10758" width="22" style="354" customWidth="1"/>
    <col min="10759" max="10759" width="17.125" style="354" customWidth="1"/>
    <col min="10760" max="10760" width="25.375" style="354" customWidth="1"/>
    <col min="10761" max="10761" width="28.125" style="354" customWidth="1"/>
    <col min="10762" max="10762" width="12.5" style="354" customWidth="1"/>
    <col min="10763" max="10763" width="5" style="354" customWidth="1"/>
    <col min="10764" max="10764" width="12.375" style="354" customWidth="1"/>
    <col min="10765" max="10765" width="8.875" style="354" customWidth="1"/>
    <col min="10766" max="10770" width="9" style="354"/>
    <col min="10771" max="10771" width="7.5" style="354" customWidth="1"/>
    <col min="10772" max="11012" width="9" style="354"/>
    <col min="11013" max="11013" width="2.75" style="354" customWidth="1"/>
    <col min="11014" max="11014" width="22" style="354" customWidth="1"/>
    <col min="11015" max="11015" width="17.125" style="354" customWidth="1"/>
    <col min="11016" max="11016" width="25.375" style="354" customWidth="1"/>
    <col min="11017" max="11017" width="28.125" style="354" customWidth="1"/>
    <col min="11018" max="11018" width="12.5" style="354" customWidth="1"/>
    <col min="11019" max="11019" width="5" style="354" customWidth="1"/>
    <col min="11020" max="11020" width="12.375" style="354" customWidth="1"/>
    <col min="11021" max="11021" width="8.875" style="354" customWidth="1"/>
    <col min="11022" max="11026" width="9" style="354"/>
    <col min="11027" max="11027" width="7.5" style="354" customWidth="1"/>
    <col min="11028" max="11268" width="9" style="354"/>
    <col min="11269" max="11269" width="2.75" style="354" customWidth="1"/>
    <col min="11270" max="11270" width="22" style="354" customWidth="1"/>
    <col min="11271" max="11271" width="17.125" style="354" customWidth="1"/>
    <col min="11272" max="11272" width="25.375" style="354" customWidth="1"/>
    <col min="11273" max="11273" width="28.125" style="354" customWidth="1"/>
    <col min="11274" max="11274" width="12.5" style="354" customWidth="1"/>
    <col min="11275" max="11275" width="5" style="354" customWidth="1"/>
    <col min="11276" max="11276" width="12.375" style="354" customWidth="1"/>
    <col min="11277" max="11277" width="8.875" style="354" customWidth="1"/>
    <col min="11278" max="11282" width="9" style="354"/>
    <col min="11283" max="11283" width="7.5" style="354" customWidth="1"/>
    <col min="11284" max="11524" width="9" style="354"/>
    <col min="11525" max="11525" width="2.75" style="354" customWidth="1"/>
    <col min="11526" max="11526" width="22" style="354" customWidth="1"/>
    <col min="11527" max="11527" width="17.125" style="354" customWidth="1"/>
    <col min="11528" max="11528" width="25.375" style="354" customWidth="1"/>
    <col min="11529" max="11529" width="28.125" style="354" customWidth="1"/>
    <col min="11530" max="11530" width="12.5" style="354" customWidth="1"/>
    <col min="11531" max="11531" width="5" style="354" customWidth="1"/>
    <col min="11532" max="11532" width="12.375" style="354" customWidth="1"/>
    <col min="11533" max="11533" width="8.875" style="354" customWidth="1"/>
    <col min="11534" max="11538" width="9" style="354"/>
    <col min="11539" max="11539" width="7.5" style="354" customWidth="1"/>
    <col min="11540" max="11780" width="9" style="354"/>
    <col min="11781" max="11781" width="2.75" style="354" customWidth="1"/>
    <col min="11782" max="11782" width="22" style="354" customWidth="1"/>
    <col min="11783" max="11783" width="17.125" style="354" customWidth="1"/>
    <col min="11784" max="11784" width="25.375" style="354" customWidth="1"/>
    <col min="11785" max="11785" width="28.125" style="354" customWidth="1"/>
    <col min="11786" max="11786" width="12.5" style="354" customWidth="1"/>
    <col min="11787" max="11787" width="5" style="354" customWidth="1"/>
    <col min="11788" max="11788" width="12.375" style="354" customWidth="1"/>
    <col min="11789" max="11789" width="8.875" style="354" customWidth="1"/>
    <col min="11790" max="11794" width="9" style="354"/>
    <col min="11795" max="11795" width="7.5" style="354" customWidth="1"/>
    <col min="11796" max="12036" width="9" style="354"/>
    <col min="12037" max="12037" width="2.75" style="354" customWidth="1"/>
    <col min="12038" max="12038" width="22" style="354" customWidth="1"/>
    <col min="12039" max="12039" width="17.125" style="354" customWidth="1"/>
    <col min="12040" max="12040" width="25.375" style="354" customWidth="1"/>
    <col min="12041" max="12041" width="28.125" style="354" customWidth="1"/>
    <col min="12042" max="12042" width="12.5" style="354" customWidth="1"/>
    <col min="12043" max="12043" width="5" style="354" customWidth="1"/>
    <col min="12044" max="12044" width="12.375" style="354" customWidth="1"/>
    <col min="12045" max="12045" width="8.875" style="354" customWidth="1"/>
    <col min="12046" max="12050" width="9" style="354"/>
    <col min="12051" max="12051" width="7.5" style="354" customWidth="1"/>
    <col min="12052" max="12292" width="9" style="354"/>
    <col min="12293" max="12293" width="2.75" style="354" customWidth="1"/>
    <col min="12294" max="12294" width="22" style="354" customWidth="1"/>
    <col min="12295" max="12295" width="17.125" style="354" customWidth="1"/>
    <col min="12296" max="12296" width="25.375" style="354" customWidth="1"/>
    <col min="12297" max="12297" width="28.125" style="354" customWidth="1"/>
    <col min="12298" max="12298" width="12.5" style="354" customWidth="1"/>
    <col min="12299" max="12299" width="5" style="354" customWidth="1"/>
    <col min="12300" max="12300" width="12.375" style="354" customWidth="1"/>
    <col min="12301" max="12301" width="8.875" style="354" customWidth="1"/>
    <col min="12302" max="12306" width="9" style="354"/>
    <col min="12307" max="12307" width="7.5" style="354" customWidth="1"/>
    <col min="12308" max="12548" width="9" style="354"/>
    <col min="12549" max="12549" width="2.75" style="354" customWidth="1"/>
    <col min="12550" max="12550" width="22" style="354" customWidth="1"/>
    <col min="12551" max="12551" width="17.125" style="354" customWidth="1"/>
    <col min="12552" max="12552" width="25.375" style="354" customWidth="1"/>
    <col min="12553" max="12553" width="28.125" style="354" customWidth="1"/>
    <col min="12554" max="12554" width="12.5" style="354" customWidth="1"/>
    <col min="12555" max="12555" width="5" style="354" customWidth="1"/>
    <col min="12556" max="12556" width="12.375" style="354" customWidth="1"/>
    <col min="12557" max="12557" width="8.875" style="354" customWidth="1"/>
    <col min="12558" max="12562" width="9" style="354"/>
    <col min="12563" max="12563" width="7.5" style="354" customWidth="1"/>
    <col min="12564" max="12804" width="9" style="354"/>
    <col min="12805" max="12805" width="2.75" style="354" customWidth="1"/>
    <col min="12806" max="12806" width="22" style="354" customWidth="1"/>
    <col min="12807" max="12807" width="17.125" style="354" customWidth="1"/>
    <col min="12808" max="12808" width="25.375" style="354" customWidth="1"/>
    <col min="12809" max="12809" width="28.125" style="354" customWidth="1"/>
    <col min="12810" max="12810" width="12.5" style="354" customWidth="1"/>
    <col min="12811" max="12811" width="5" style="354" customWidth="1"/>
    <col min="12812" max="12812" width="12.375" style="354" customWidth="1"/>
    <col min="12813" max="12813" width="8.875" style="354" customWidth="1"/>
    <col min="12814" max="12818" width="9" style="354"/>
    <col min="12819" max="12819" width="7.5" style="354" customWidth="1"/>
    <col min="12820" max="13060" width="9" style="354"/>
    <col min="13061" max="13061" width="2.75" style="354" customWidth="1"/>
    <col min="13062" max="13062" width="22" style="354" customWidth="1"/>
    <col min="13063" max="13063" width="17.125" style="354" customWidth="1"/>
    <col min="13064" max="13064" width="25.375" style="354" customWidth="1"/>
    <col min="13065" max="13065" width="28.125" style="354" customWidth="1"/>
    <col min="13066" max="13066" width="12.5" style="354" customWidth="1"/>
    <col min="13067" max="13067" width="5" style="354" customWidth="1"/>
    <col min="13068" max="13068" width="12.375" style="354" customWidth="1"/>
    <col min="13069" max="13069" width="8.875" style="354" customWidth="1"/>
    <col min="13070" max="13074" width="9" style="354"/>
    <col min="13075" max="13075" width="7.5" style="354" customWidth="1"/>
    <col min="13076" max="13316" width="9" style="354"/>
    <col min="13317" max="13317" width="2.75" style="354" customWidth="1"/>
    <col min="13318" max="13318" width="22" style="354" customWidth="1"/>
    <col min="13319" max="13319" width="17.125" style="354" customWidth="1"/>
    <col min="13320" max="13320" width="25.375" style="354" customWidth="1"/>
    <col min="13321" max="13321" width="28.125" style="354" customWidth="1"/>
    <col min="13322" max="13322" width="12.5" style="354" customWidth="1"/>
    <col min="13323" max="13323" width="5" style="354" customWidth="1"/>
    <col min="13324" max="13324" width="12.375" style="354" customWidth="1"/>
    <col min="13325" max="13325" width="8.875" style="354" customWidth="1"/>
    <col min="13326" max="13330" width="9" style="354"/>
    <col min="13331" max="13331" width="7.5" style="354" customWidth="1"/>
    <col min="13332" max="13572" width="9" style="354"/>
    <col min="13573" max="13573" width="2.75" style="354" customWidth="1"/>
    <col min="13574" max="13574" width="22" style="354" customWidth="1"/>
    <col min="13575" max="13575" width="17.125" style="354" customWidth="1"/>
    <col min="13576" max="13576" width="25.375" style="354" customWidth="1"/>
    <col min="13577" max="13577" width="28.125" style="354" customWidth="1"/>
    <col min="13578" max="13578" width="12.5" style="354" customWidth="1"/>
    <col min="13579" max="13579" width="5" style="354" customWidth="1"/>
    <col min="13580" max="13580" width="12.375" style="354" customWidth="1"/>
    <col min="13581" max="13581" width="8.875" style="354" customWidth="1"/>
    <col min="13582" max="13586" width="9" style="354"/>
    <col min="13587" max="13587" width="7.5" style="354" customWidth="1"/>
    <col min="13588" max="13828" width="9" style="354"/>
    <col min="13829" max="13829" width="2.75" style="354" customWidth="1"/>
    <col min="13830" max="13830" width="22" style="354" customWidth="1"/>
    <col min="13831" max="13831" width="17.125" style="354" customWidth="1"/>
    <col min="13832" max="13832" width="25.375" style="354" customWidth="1"/>
    <col min="13833" max="13833" width="28.125" style="354" customWidth="1"/>
    <col min="13834" max="13834" width="12.5" style="354" customWidth="1"/>
    <col min="13835" max="13835" width="5" style="354" customWidth="1"/>
    <col min="13836" max="13836" width="12.375" style="354" customWidth="1"/>
    <col min="13837" max="13837" width="8.875" style="354" customWidth="1"/>
    <col min="13838" max="13842" width="9" style="354"/>
    <col min="13843" max="13843" width="7.5" style="354" customWidth="1"/>
    <col min="13844" max="14084" width="9" style="354"/>
    <col min="14085" max="14085" width="2.75" style="354" customWidth="1"/>
    <col min="14086" max="14086" width="22" style="354" customWidth="1"/>
    <col min="14087" max="14087" width="17.125" style="354" customWidth="1"/>
    <col min="14088" max="14088" width="25.375" style="354" customWidth="1"/>
    <col min="14089" max="14089" width="28.125" style="354" customWidth="1"/>
    <col min="14090" max="14090" width="12.5" style="354" customWidth="1"/>
    <col min="14091" max="14091" width="5" style="354" customWidth="1"/>
    <col min="14092" max="14092" width="12.375" style="354" customWidth="1"/>
    <col min="14093" max="14093" width="8.875" style="354" customWidth="1"/>
    <col min="14094" max="14098" width="9" style="354"/>
    <col min="14099" max="14099" width="7.5" style="354" customWidth="1"/>
    <col min="14100" max="14340" width="9" style="354"/>
    <col min="14341" max="14341" width="2.75" style="354" customWidth="1"/>
    <col min="14342" max="14342" width="22" style="354" customWidth="1"/>
    <col min="14343" max="14343" width="17.125" style="354" customWidth="1"/>
    <col min="14344" max="14344" width="25.375" style="354" customWidth="1"/>
    <col min="14345" max="14345" width="28.125" style="354" customWidth="1"/>
    <col min="14346" max="14346" width="12.5" style="354" customWidth="1"/>
    <col min="14347" max="14347" width="5" style="354" customWidth="1"/>
    <col min="14348" max="14348" width="12.375" style="354" customWidth="1"/>
    <col min="14349" max="14349" width="8.875" style="354" customWidth="1"/>
    <col min="14350" max="14354" width="9" style="354"/>
    <col min="14355" max="14355" width="7.5" style="354" customWidth="1"/>
    <col min="14356" max="14596" width="9" style="354"/>
    <col min="14597" max="14597" width="2.75" style="354" customWidth="1"/>
    <col min="14598" max="14598" width="22" style="354" customWidth="1"/>
    <col min="14599" max="14599" width="17.125" style="354" customWidth="1"/>
    <col min="14600" max="14600" width="25.375" style="354" customWidth="1"/>
    <col min="14601" max="14601" width="28.125" style="354" customWidth="1"/>
    <col min="14602" max="14602" width="12.5" style="354" customWidth="1"/>
    <col min="14603" max="14603" width="5" style="354" customWidth="1"/>
    <col min="14604" max="14604" width="12.375" style="354" customWidth="1"/>
    <col min="14605" max="14605" width="8.875" style="354" customWidth="1"/>
    <col min="14606" max="14610" width="9" style="354"/>
    <col min="14611" max="14611" width="7.5" style="354" customWidth="1"/>
    <col min="14612" max="14852" width="9" style="354"/>
    <col min="14853" max="14853" width="2.75" style="354" customWidth="1"/>
    <col min="14854" max="14854" width="22" style="354" customWidth="1"/>
    <col min="14855" max="14855" width="17.125" style="354" customWidth="1"/>
    <col min="14856" max="14856" width="25.375" style="354" customWidth="1"/>
    <col min="14857" max="14857" width="28.125" style="354" customWidth="1"/>
    <col min="14858" max="14858" width="12.5" style="354" customWidth="1"/>
    <col min="14859" max="14859" width="5" style="354" customWidth="1"/>
    <col min="14860" max="14860" width="12.375" style="354" customWidth="1"/>
    <col min="14861" max="14861" width="8.875" style="354" customWidth="1"/>
    <col min="14862" max="14866" width="9" style="354"/>
    <col min="14867" max="14867" width="7.5" style="354" customWidth="1"/>
    <col min="14868" max="15108" width="9" style="354"/>
    <col min="15109" max="15109" width="2.75" style="354" customWidth="1"/>
    <col min="15110" max="15110" width="22" style="354" customWidth="1"/>
    <col min="15111" max="15111" width="17.125" style="354" customWidth="1"/>
    <col min="15112" max="15112" width="25.375" style="354" customWidth="1"/>
    <col min="15113" max="15113" width="28.125" style="354" customWidth="1"/>
    <col min="15114" max="15114" width="12.5" style="354" customWidth="1"/>
    <col min="15115" max="15115" width="5" style="354" customWidth="1"/>
    <col min="15116" max="15116" width="12.375" style="354" customWidth="1"/>
    <col min="15117" max="15117" width="8.875" style="354" customWidth="1"/>
    <col min="15118" max="15122" width="9" style="354"/>
    <col min="15123" max="15123" width="7.5" style="354" customWidth="1"/>
    <col min="15124" max="15364" width="9" style="354"/>
    <col min="15365" max="15365" width="2.75" style="354" customWidth="1"/>
    <col min="15366" max="15366" width="22" style="354" customWidth="1"/>
    <col min="15367" max="15367" width="17.125" style="354" customWidth="1"/>
    <col min="15368" max="15368" width="25.375" style="354" customWidth="1"/>
    <col min="15369" max="15369" width="28.125" style="354" customWidth="1"/>
    <col min="15370" max="15370" width="12.5" style="354" customWidth="1"/>
    <col min="15371" max="15371" width="5" style="354" customWidth="1"/>
    <col min="15372" max="15372" width="12.375" style="354" customWidth="1"/>
    <col min="15373" max="15373" width="8.875" style="354" customWidth="1"/>
    <col min="15374" max="15378" width="9" style="354"/>
    <col min="15379" max="15379" width="7.5" style="354" customWidth="1"/>
    <col min="15380" max="15620" width="9" style="354"/>
    <col min="15621" max="15621" width="2.75" style="354" customWidth="1"/>
    <col min="15622" max="15622" width="22" style="354" customWidth="1"/>
    <col min="15623" max="15623" width="17.125" style="354" customWidth="1"/>
    <col min="15624" max="15624" width="25.375" style="354" customWidth="1"/>
    <col min="15625" max="15625" width="28.125" style="354" customWidth="1"/>
    <col min="15626" max="15626" width="12.5" style="354" customWidth="1"/>
    <col min="15627" max="15627" width="5" style="354" customWidth="1"/>
    <col min="15628" max="15628" width="12.375" style="354" customWidth="1"/>
    <col min="15629" max="15629" width="8.875" style="354" customWidth="1"/>
    <col min="15630" max="15634" width="9" style="354"/>
    <col min="15635" max="15635" width="7.5" style="354" customWidth="1"/>
    <col min="15636" max="15876" width="9" style="354"/>
    <col min="15877" max="15877" width="2.75" style="354" customWidth="1"/>
    <col min="15878" max="15878" width="22" style="354" customWidth="1"/>
    <col min="15879" max="15879" width="17.125" style="354" customWidth="1"/>
    <col min="15880" max="15880" width="25.375" style="354" customWidth="1"/>
    <col min="15881" max="15881" width="28.125" style="354" customWidth="1"/>
    <col min="15882" max="15882" width="12.5" style="354" customWidth="1"/>
    <col min="15883" max="15883" width="5" style="354" customWidth="1"/>
    <col min="15884" max="15884" width="12.375" style="354" customWidth="1"/>
    <col min="15885" max="15885" width="8.875" style="354" customWidth="1"/>
    <col min="15886" max="15890" width="9" style="354"/>
    <col min="15891" max="15891" width="7.5" style="354" customWidth="1"/>
    <col min="15892" max="16132" width="9" style="354"/>
    <col min="16133" max="16133" width="2.75" style="354" customWidth="1"/>
    <col min="16134" max="16134" width="22" style="354" customWidth="1"/>
    <col min="16135" max="16135" width="17.125" style="354" customWidth="1"/>
    <col min="16136" max="16136" width="25.375" style="354" customWidth="1"/>
    <col min="16137" max="16137" width="28.125" style="354" customWidth="1"/>
    <col min="16138" max="16138" width="12.5" style="354" customWidth="1"/>
    <col min="16139" max="16139" width="5" style="354" customWidth="1"/>
    <col min="16140" max="16140" width="12.375" style="354" customWidth="1"/>
    <col min="16141" max="16141" width="8.875" style="354" customWidth="1"/>
    <col min="16142" max="16146" width="9" style="354"/>
    <col min="16147" max="16147" width="7.5" style="354" customWidth="1"/>
    <col min="16148" max="16384" width="9" style="354"/>
  </cols>
  <sheetData>
    <row r="1" spans="1:19">
      <c r="B1" s="514"/>
      <c r="C1" s="515"/>
      <c r="R1" s="516" t="s">
        <v>819</v>
      </c>
      <c r="S1" s="516"/>
    </row>
    <row r="2" spans="1:19" s="517" customFormat="1" ht="28.5" customHeight="1">
      <c r="B2" s="2670" t="s">
        <v>398</v>
      </c>
      <c r="C2" s="2670"/>
      <c r="D2" s="2670"/>
      <c r="E2" s="2670"/>
      <c r="F2" s="2670"/>
      <c r="G2" s="2670"/>
      <c r="H2" s="2670"/>
      <c r="I2" s="2670"/>
      <c r="J2" s="2670"/>
      <c r="K2" s="2670"/>
      <c r="L2" s="2670"/>
      <c r="M2" s="2670"/>
      <c r="N2" s="2670"/>
      <c r="O2" s="2670"/>
      <c r="P2" s="2670"/>
      <c r="Q2" s="2670"/>
      <c r="R2" s="2670"/>
      <c r="S2" s="518"/>
    </row>
    <row r="3" spans="1:19" ht="7.5" customHeight="1"/>
    <row r="4" spans="1:19" ht="28.5" customHeight="1">
      <c r="B4" s="520" t="s">
        <v>399</v>
      </c>
      <c r="C4" s="2671" t="str">
        <f>IF(様式1!L11="","",様式1!L11)</f>
        <v/>
      </c>
      <c r="D4" s="2672"/>
      <c r="E4" s="510"/>
      <c r="F4" s="510"/>
      <c r="J4" s="356"/>
      <c r="R4" s="354"/>
      <c r="S4" s="354"/>
    </row>
    <row r="5" spans="1:19" ht="28.5" customHeight="1">
      <c r="B5" s="520" t="s">
        <v>400</v>
      </c>
      <c r="C5" s="2673" t="str">
        <f>IF(様式1!G36="","",様式1!G36)</f>
        <v/>
      </c>
      <c r="D5" s="2674"/>
      <c r="E5" s="510"/>
      <c r="F5" s="510"/>
      <c r="J5" s="356"/>
      <c r="R5" s="354"/>
      <c r="S5" s="354"/>
    </row>
    <row r="6" spans="1:19" ht="18.75" customHeight="1">
      <c r="J6" s="356"/>
      <c r="L6" s="356"/>
      <c r="M6" s="510"/>
      <c r="N6" s="510"/>
      <c r="O6" s="510"/>
      <c r="P6" s="510"/>
      <c r="Q6" s="510"/>
      <c r="R6" s="510"/>
      <c r="S6" s="510"/>
    </row>
    <row r="7" spans="1:19" ht="9" customHeight="1">
      <c r="J7" s="356"/>
      <c r="L7" s="356"/>
      <c r="M7" s="510"/>
      <c r="N7" s="510"/>
      <c r="O7" s="510"/>
      <c r="P7" s="510"/>
      <c r="Q7" s="510"/>
      <c r="R7" s="510"/>
      <c r="S7" s="510"/>
    </row>
    <row r="8" spans="1:19" ht="18.75" customHeight="1">
      <c r="B8" s="521"/>
      <c r="J8" s="356"/>
      <c r="L8" s="356"/>
      <c r="M8" s="510"/>
      <c r="N8" s="510"/>
      <c r="O8" s="510"/>
      <c r="P8" s="510"/>
      <c r="Q8" s="510"/>
      <c r="R8" s="510"/>
      <c r="S8" s="510"/>
    </row>
    <row r="9" spans="1:19" ht="7.5" customHeight="1"/>
    <row r="10" spans="1:19" ht="18.75" customHeight="1">
      <c r="B10" s="2675" t="s">
        <v>401</v>
      </c>
      <c r="C10" s="2678" t="s">
        <v>1056</v>
      </c>
      <c r="D10" s="2675" t="s">
        <v>402</v>
      </c>
      <c r="E10" s="2675" t="s">
        <v>403</v>
      </c>
      <c r="F10" s="2681" t="s">
        <v>404</v>
      </c>
      <c r="G10" s="2682"/>
      <c r="H10" s="2683"/>
      <c r="I10" s="522" t="s">
        <v>513</v>
      </c>
      <c r="J10" s="2690" t="s">
        <v>514</v>
      </c>
      <c r="K10" s="2691"/>
      <c r="L10" s="2690" t="s">
        <v>520</v>
      </c>
      <c r="M10" s="2691"/>
      <c r="N10" s="2697" t="s">
        <v>740</v>
      </c>
      <c r="O10" s="2697" t="s">
        <v>741</v>
      </c>
      <c r="P10" s="2698" t="s">
        <v>742</v>
      </c>
      <c r="Q10" s="2699" t="s">
        <v>743</v>
      </c>
      <c r="R10" s="2699" t="s">
        <v>744</v>
      </c>
      <c r="S10" s="523"/>
    </row>
    <row r="11" spans="1:19" ht="18.75" customHeight="1">
      <c r="B11" s="2676"/>
      <c r="C11" s="2679"/>
      <c r="D11" s="2679"/>
      <c r="E11" s="2679"/>
      <c r="F11" s="2684"/>
      <c r="G11" s="2685"/>
      <c r="H11" s="2686"/>
      <c r="I11" s="524" t="s">
        <v>405</v>
      </c>
      <c r="J11" s="525" t="s">
        <v>406</v>
      </c>
      <c r="K11" s="2702" t="s">
        <v>407</v>
      </c>
      <c r="L11" s="525" t="s">
        <v>408</v>
      </c>
      <c r="M11" s="2705" t="s">
        <v>1049</v>
      </c>
      <c r="N11" s="2697"/>
      <c r="O11" s="2697"/>
      <c r="P11" s="2698"/>
      <c r="Q11" s="2700"/>
      <c r="R11" s="2700"/>
      <c r="S11" s="526"/>
    </row>
    <row r="12" spans="1:19" ht="18.75" customHeight="1">
      <c r="B12" s="2676"/>
      <c r="C12" s="2679"/>
      <c r="D12" s="2679"/>
      <c r="E12" s="2679"/>
      <c r="F12" s="2684"/>
      <c r="G12" s="2685"/>
      <c r="H12" s="2686"/>
      <c r="I12" s="525"/>
      <c r="J12" s="525"/>
      <c r="K12" s="2703"/>
      <c r="L12" s="525"/>
      <c r="M12" s="2706"/>
      <c r="N12" s="2697"/>
      <c r="O12" s="2697"/>
      <c r="P12" s="2698"/>
      <c r="Q12" s="2700"/>
      <c r="R12" s="2700"/>
      <c r="S12" s="526"/>
    </row>
    <row r="13" spans="1:19" ht="151.5" customHeight="1">
      <c r="B13" s="2677"/>
      <c r="C13" s="2680"/>
      <c r="D13" s="2680"/>
      <c r="E13" s="2680"/>
      <c r="F13" s="2687"/>
      <c r="G13" s="2688"/>
      <c r="H13" s="2689"/>
      <c r="I13" s="527"/>
      <c r="J13" s="527"/>
      <c r="K13" s="2704"/>
      <c r="L13" s="528"/>
      <c r="M13" s="2707"/>
      <c r="N13" s="2697"/>
      <c r="O13" s="2697"/>
      <c r="P13" s="2698"/>
      <c r="Q13" s="2701"/>
      <c r="R13" s="2701"/>
      <c r="S13" s="526"/>
    </row>
    <row r="14" spans="1:19" ht="28.5" customHeight="1">
      <c r="B14" s="1023" t="s">
        <v>409</v>
      </c>
      <c r="C14" s="1024"/>
      <c r="D14" s="1024"/>
      <c r="E14" s="1025"/>
      <c r="F14" s="1026"/>
      <c r="G14" s="1027"/>
      <c r="H14" s="1027"/>
      <c r="I14" s="1028"/>
      <c r="J14" s="1029"/>
      <c r="K14" s="1029"/>
      <c r="L14" s="1029"/>
      <c r="M14" s="1029"/>
      <c r="N14" s="1029"/>
      <c r="O14" s="1029"/>
      <c r="P14" s="1029"/>
      <c r="Q14" s="1029"/>
      <c r="R14" s="1029"/>
      <c r="S14" s="529"/>
    </row>
    <row r="15" spans="1:19" ht="28.5" customHeight="1">
      <c r="B15" s="1030" t="s">
        <v>1165</v>
      </c>
      <c r="C15" s="1031" t="s">
        <v>745</v>
      </c>
      <c r="D15" s="1032" t="s">
        <v>1164</v>
      </c>
      <c r="E15" s="1033" t="s">
        <v>410</v>
      </c>
      <c r="F15" s="1034">
        <v>42461</v>
      </c>
      <c r="G15" s="1035" t="s">
        <v>746</v>
      </c>
      <c r="H15" s="1036">
        <v>42643</v>
      </c>
      <c r="I15" s="1037">
        <v>25</v>
      </c>
      <c r="J15" s="1037">
        <v>5</v>
      </c>
      <c r="K15" s="1037">
        <v>3</v>
      </c>
      <c r="L15" s="1037">
        <v>20</v>
      </c>
      <c r="M15" s="1038" t="s">
        <v>782</v>
      </c>
      <c r="N15" s="1037">
        <v>4</v>
      </c>
      <c r="O15" s="1037">
        <v>15</v>
      </c>
      <c r="P15" s="1037">
        <v>9</v>
      </c>
      <c r="Q15" s="1039"/>
      <c r="R15" s="1039"/>
      <c r="S15" s="529"/>
    </row>
    <row r="16" spans="1:19" ht="28.5" customHeight="1">
      <c r="A16" s="354">
        <v>1</v>
      </c>
      <c r="B16" s="775"/>
      <c r="C16" s="776"/>
      <c r="D16" s="825"/>
      <c r="E16" s="826"/>
      <c r="F16" s="777"/>
      <c r="G16" s="530" t="s">
        <v>746</v>
      </c>
      <c r="H16" s="780"/>
      <c r="I16" s="781"/>
      <c r="J16" s="781"/>
      <c r="K16" s="781"/>
      <c r="L16" s="781"/>
      <c r="M16" s="781"/>
      <c r="N16" s="781"/>
      <c r="O16" s="781"/>
      <c r="P16" s="781"/>
      <c r="Q16" s="2692"/>
      <c r="R16" s="2692"/>
      <c r="S16" s="529"/>
    </row>
    <row r="17" spans="1:19" ht="28.5" customHeight="1">
      <c r="A17" s="354">
        <v>2</v>
      </c>
      <c r="B17" s="775"/>
      <c r="C17" s="776"/>
      <c r="D17" s="825"/>
      <c r="E17" s="826"/>
      <c r="F17" s="777"/>
      <c r="G17" s="530" t="s">
        <v>746</v>
      </c>
      <c r="H17" s="780"/>
      <c r="I17" s="781"/>
      <c r="J17" s="781"/>
      <c r="K17" s="781"/>
      <c r="L17" s="781"/>
      <c r="M17" s="781"/>
      <c r="N17" s="781"/>
      <c r="O17" s="781"/>
      <c r="P17" s="781"/>
      <c r="Q17" s="2693"/>
      <c r="R17" s="2693"/>
      <c r="S17" s="531"/>
    </row>
    <row r="18" spans="1:19" ht="28.5" customHeight="1" thickBot="1">
      <c r="A18" s="354">
        <v>3</v>
      </c>
      <c r="B18" s="778"/>
      <c r="C18" s="776"/>
      <c r="D18" s="825"/>
      <c r="E18" s="827"/>
      <c r="F18" s="779"/>
      <c r="G18" s="532" t="s">
        <v>746</v>
      </c>
      <c r="H18" s="782"/>
      <c r="I18" s="783"/>
      <c r="J18" s="783"/>
      <c r="K18" s="783"/>
      <c r="L18" s="783"/>
      <c r="M18" s="783"/>
      <c r="N18" s="783"/>
      <c r="O18" s="783"/>
      <c r="P18" s="783"/>
      <c r="Q18" s="2694"/>
      <c r="R18" s="2694"/>
      <c r="S18" s="531"/>
    </row>
    <row r="19" spans="1:19" ht="30.75" customHeight="1" thickTop="1">
      <c r="B19" s="533"/>
      <c r="C19" s="534"/>
      <c r="D19" s="535"/>
      <c r="E19" s="2695" t="s">
        <v>411</v>
      </c>
      <c r="F19" s="2696"/>
      <c r="G19" s="2696"/>
      <c r="H19" s="2696"/>
      <c r="I19" s="536">
        <f t="shared" ref="I19:P19" si="0">SUM(I16:I18)</f>
        <v>0</v>
      </c>
      <c r="J19" s="537">
        <f t="shared" si="0"/>
        <v>0</v>
      </c>
      <c r="K19" s="538">
        <f t="shared" si="0"/>
        <v>0</v>
      </c>
      <c r="L19" s="538">
        <f t="shared" si="0"/>
        <v>0</v>
      </c>
      <c r="M19" s="538">
        <f>SUM(M16:M18)</f>
        <v>0</v>
      </c>
      <c r="N19" s="538">
        <f t="shared" si="0"/>
        <v>0</v>
      </c>
      <c r="O19" s="538">
        <f t="shared" si="0"/>
        <v>0</v>
      </c>
      <c r="P19" s="538">
        <f t="shared" si="0"/>
        <v>0</v>
      </c>
      <c r="Q19" s="539" t="e">
        <f>ROUNDDOWN(O19/(K19+L19-M19),4)</f>
        <v>#DIV/0!</v>
      </c>
      <c r="R19" s="539" t="e">
        <f>ROUNDDOWN(P19/(K19+L19-M19-N19),4)</f>
        <v>#DIV/0!</v>
      </c>
      <c r="S19" s="529"/>
    </row>
    <row r="20" spans="1:19" s="540" customFormat="1" ht="12">
      <c r="C20" s="541"/>
      <c r="D20" s="541"/>
      <c r="E20" s="541"/>
      <c r="G20" s="542"/>
      <c r="R20" s="543"/>
      <c r="S20" s="543"/>
    </row>
    <row r="21" spans="1:19" ht="21" customHeight="1">
      <c r="B21" s="1100" t="s">
        <v>747</v>
      </c>
      <c r="J21" s="356"/>
      <c r="L21" s="356"/>
      <c r="M21" s="510"/>
      <c r="N21" s="510"/>
      <c r="O21" s="510"/>
      <c r="P21" s="510"/>
      <c r="Q21" s="510"/>
      <c r="R21" s="510"/>
      <c r="S21" s="510"/>
    </row>
    <row r="22" spans="1:19" ht="21" customHeight="1">
      <c r="B22" s="1100" t="s">
        <v>731</v>
      </c>
      <c r="J22" s="356"/>
      <c r="L22" s="356"/>
      <c r="M22" s="510"/>
      <c r="N22" s="510"/>
      <c r="O22" s="510"/>
      <c r="P22" s="510"/>
      <c r="Q22" s="510"/>
      <c r="R22" s="510"/>
      <c r="S22" s="510"/>
    </row>
    <row r="23" spans="1:19" ht="21" customHeight="1">
      <c r="B23" s="1100" t="s">
        <v>748</v>
      </c>
      <c r="J23" s="356"/>
      <c r="L23" s="356"/>
      <c r="M23" s="510"/>
      <c r="N23" s="510"/>
      <c r="O23" s="510"/>
      <c r="P23" s="510"/>
      <c r="Q23" s="510"/>
      <c r="R23" s="510"/>
      <c r="S23" s="510"/>
    </row>
    <row r="24" spans="1:19" ht="21" customHeight="1">
      <c r="B24" s="1100" t="s">
        <v>730</v>
      </c>
      <c r="J24" s="356"/>
      <c r="L24" s="356"/>
      <c r="M24" s="510"/>
      <c r="N24" s="510"/>
      <c r="O24" s="510"/>
      <c r="P24" s="510"/>
      <c r="Q24" s="510"/>
      <c r="R24" s="510"/>
      <c r="S24" s="510"/>
    </row>
    <row r="25" spans="1:19" ht="21" customHeight="1">
      <c r="B25" s="1100" t="s">
        <v>734</v>
      </c>
      <c r="J25" s="356"/>
      <c r="L25" s="356"/>
      <c r="M25" s="510"/>
      <c r="N25" s="510"/>
      <c r="O25" s="510"/>
      <c r="P25" s="510"/>
      <c r="Q25" s="510"/>
      <c r="R25" s="510"/>
      <c r="S25" s="510"/>
    </row>
    <row r="26" spans="1:19" ht="21" customHeight="1">
      <c r="B26" s="1100" t="s">
        <v>729</v>
      </c>
      <c r="J26" s="356"/>
      <c r="L26" s="356"/>
      <c r="M26" s="510"/>
      <c r="N26" s="510"/>
      <c r="O26" s="510"/>
      <c r="P26" s="510"/>
      <c r="Q26" s="510"/>
      <c r="R26" s="510"/>
      <c r="S26" s="510"/>
    </row>
    <row r="27" spans="1:19" ht="21" customHeight="1">
      <c r="B27" s="1100" t="s">
        <v>728</v>
      </c>
      <c r="J27" s="356"/>
      <c r="L27" s="356"/>
      <c r="M27" s="510"/>
      <c r="N27" s="510"/>
      <c r="O27" s="510"/>
      <c r="P27" s="510"/>
      <c r="Q27" s="510"/>
      <c r="R27" s="510"/>
      <c r="S27" s="510"/>
    </row>
    <row r="28" spans="1:19" ht="21" customHeight="1">
      <c r="B28" s="1100" t="s">
        <v>749</v>
      </c>
      <c r="J28" s="356"/>
      <c r="L28" s="356"/>
      <c r="M28" s="510"/>
      <c r="N28" s="510"/>
      <c r="O28" s="510"/>
      <c r="P28" s="510"/>
      <c r="Q28" s="510"/>
      <c r="R28" s="510"/>
      <c r="S28" s="510"/>
    </row>
    <row r="29" spans="1:19">
      <c r="B29" s="544"/>
    </row>
    <row r="30" spans="1:19">
      <c r="B30" s="544"/>
    </row>
    <row r="44" spans="1:19" ht="14.25">
      <c r="A44" s="545" t="s">
        <v>412</v>
      </c>
      <c r="B44" s="545"/>
    </row>
    <row r="45" spans="1:19" ht="14.25">
      <c r="A45" s="545" t="s">
        <v>413</v>
      </c>
      <c r="B45" s="545"/>
    </row>
    <row r="46" spans="1:19" ht="14.25">
      <c r="A46" s="545" t="s">
        <v>414</v>
      </c>
      <c r="B46" s="545"/>
    </row>
    <row r="47" spans="1:19" s="353" customFormat="1" ht="14.25">
      <c r="A47" s="545"/>
      <c r="B47" s="545"/>
      <c r="F47" s="354"/>
      <c r="G47" s="355"/>
      <c r="H47" s="354"/>
      <c r="I47" s="354"/>
      <c r="J47" s="354"/>
      <c r="K47" s="354"/>
      <c r="L47" s="354"/>
      <c r="M47" s="354"/>
      <c r="N47" s="354"/>
      <c r="O47" s="354"/>
      <c r="P47" s="354"/>
      <c r="Q47" s="354"/>
      <c r="R47" s="519"/>
      <c r="S47" s="519"/>
    </row>
    <row r="48" spans="1:19" s="353" customFormat="1" ht="14.25">
      <c r="A48" s="545" t="s">
        <v>415</v>
      </c>
      <c r="B48" s="545"/>
      <c r="F48" s="354"/>
      <c r="G48" s="355"/>
      <c r="H48" s="354"/>
      <c r="I48" s="354"/>
      <c r="J48" s="354"/>
      <c r="K48" s="354"/>
      <c r="L48" s="354"/>
      <c r="M48" s="354"/>
      <c r="N48" s="354"/>
      <c r="O48" s="354"/>
      <c r="P48" s="354"/>
      <c r="Q48" s="354"/>
      <c r="R48" s="519"/>
      <c r="S48" s="519"/>
    </row>
    <row r="49" spans="1:19" s="353" customFormat="1" ht="14.25">
      <c r="A49" s="558" t="s">
        <v>781</v>
      </c>
      <c r="B49" s="545"/>
      <c r="F49" s="354"/>
      <c r="G49" s="355"/>
      <c r="H49" s="354"/>
      <c r="I49" s="354"/>
      <c r="J49" s="354"/>
      <c r="K49" s="354"/>
      <c r="L49" s="354"/>
      <c r="M49" s="354"/>
      <c r="N49" s="354"/>
      <c r="O49" s="354"/>
      <c r="P49" s="354"/>
      <c r="Q49" s="354"/>
      <c r="R49" s="519"/>
      <c r="S49" s="519"/>
    </row>
    <row r="50" spans="1:19" s="353" customFormat="1" ht="14.25">
      <c r="A50" s="545" t="s">
        <v>750</v>
      </c>
      <c r="B50" s="545"/>
      <c r="F50" s="354"/>
      <c r="G50" s="355"/>
      <c r="H50" s="354"/>
      <c r="I50" s="354"/>
      <c r="J50" s="354"/>
      <c r="K50" s="354"/>
      <c r="L50" s="354"/>
      <c r="M50" s="354"/>
      <c r="N50" s="354"/>
      <c r="O50" s="354"/>
      <c r="P50" s="354"/>
      <c r="Q50" s="354"/>
      <c r="R50" s="519"/>
      <c r="S50" s="519"/>
    </row>
    <row r="51" spans="1:19" s="353" customFormat="1" ht="14.25">
      <c r="A51" s="545" t="s">
        <v>751</v>
      </c>
      <c r="B51" s="545"/>
      <c r="F51" s="354"/>
      <c r="G51" s="355"/>
      <c r="H51" s="354"/>
      <c r="I51" s="354"/>
      <c r="J51" s="354"/>
      <c r="K51" s="354"/>
      <c r="L51" s="354"/>
      <c r="M51" s="354"/>
      <c r="N51" s="354"/>
      <c r="O51" s="354"/>
      <c r="P51" s="354"/>
      <c r="Q51" s="354"/>
      <c r="R51" s="519"/>
      <c r="S51" s="519"/>
    </row>
    <row r="52" spans="1:19" s="353" customFormat="1" ht="14.25">
      <c r="A52" s="545" t="s">
        <v>752</v>
      </c>
      <c r="B52" s="545"/>
      <c r="F52" s="354"/>
      <c r="G52" s="355"/>
      <c r="H52" s="354"/>
      <c r="I52" s="354"/>
      <c r="J52" s="354"/>
      <c r="K52" s="354"/>
      <c r="L52" s="354"/>
      <c r="M52" s="354"/>
      <c r="N52" s="354"/>
      <c r="O52" s="354"/>
      <c r="P52" s="354"/>
      <c r="Q52" s="354"/>
      <c r="R52" s="519"/>
      <c r="S52" s="519"/>
    </row>
    <row r="53" spans="1:19" s="353" customFormat="1" ht="14.25">
      <c r="A53" s="545" t="s">
        <v>1164</v>
      </c>
      <c r="B53" s="545"/>
      <c r="F53" s="354"/>
      <c r="G53" s="355"/>
      <c r="H53" s="354"/>
      <c r="I53" s="354"/>
      <c r="J53" s="354"/>
      <c r="K53" s="354"/>
      <c r="L53" s="354"/>
      <c r="M53" s="354"/>
      <c r="N53" s="354"/>
      <c r="O53" s="354"/>
      <c r="P53" s="354"/>
      <c r="Q53" s="354"/>
      <c r="R53" s="519"/>
      <c r="S53" s="519"/>
    </row>
    <row r="54" spans="1:19" s="353" customFormat="1" ht="14.25">
      <c r="A54" s="545" t="s">
        <v>753</v>
      </c>
      <c r="B54" s="545"/>
      <c r="F54" s="354"/>
      <c r="G54" s="355"/>
      <c r="H54" s="354"/>
      <c r="I54" s="354"/>
      <c r="J54" s="354"/>
      <c r="K54" s="354"/>
      <c r="L54" s="354"/>
      <c r="M54" s="354"/>
      <c r="N54" s="354"/>
      <c r="O54" s="354"/>
      <c r="P54" s="354"/>
      <c r="Q54" s="354"/>
      <c r="R54" s="519"/>
      <c r="S54" s="519"/>
    </row>
    <row r="55" spans="1:19" s="353" customFormat="1" ht="14.25">
      <c r="A55" s="545" t="s">
        <v>754</v>
      </c>
      <c r="B55" s="545"/>
      <c r="F55" s="354"/>
      <c r="G55" s="355"/>
      <c r="H55" s="354"/>
      <c r="I55" s="354"/>
      <c r="J55" s="354"/>
      <c r="K55" s="354"/>
      <c r="L55" s="354"/>
      <c r="M55" s="354"/>
      <c r="N55" s="354"/>
      <c r="O55" s="354"/>
      <c r="P55" s="354"/>
      <c r="Q55" s="354"/>
      <c r="R55" s="519"/>
      <c r="S55" s="519"/>
    </row>
    <row r="56" spans="1:19" s="353" customFormat="1" ht="14.25">
      <c r="A56" s="545" t="s">
        <v>416</v>
      </c>
      <c r="B56" s="545"/>
      <c r="F56" s="354"/>
      <c r="G56" s="355"/>
      <c r="H56" s="354"/>
      <c r="I56" s="354"/>
      <c r="J56" s="354"/>
      <c r="K56" s="354"/>
      <c r="L56" s="354"/>
      <c r="M56" s="354"/>
      <c r="N56" s="354"/>
      <c r="O56" s="354"/>
      <c r="P56" s="354"/>
      <c r="Q56" s="354"/>
      <c r="R56" s="519"/>
      <c r="S56" s="519"/>
    </row>
    <row r="57" spans="1:19" s="353" customFormat="1" ht="14.25">
      <c r="A57" s="545" t="s">
        <v>755</v>
      </c>
      <c r="B57" s="545"/>
      <c r="F57" s="354"/>
      <c r="G57" s="355"/>
      <c r="H57" s="354"/>
      <c r="I57" s="354"/>
      <c r="J57" s="354"/>
      <c r="K57" s="354"/>
      <c r="L57" s="354"/>
      <c r="M57" s="354"/>
      <c r="N57" s="354"/>
      <c r="O57" s="354"/>
      <c r="P57" s="354"/>
      <c r="Q57" s="354"/>
      <c r="R57" s="519"/>
      <c r="S57" s="519"/>
    </row>
    <row r="58" spans="1:19" s="353" customFormat="1" ht="14.25">
      <c r="A58" s="545" t="s">
        <v>756</v>
      </c>
      <c r="B58" s="545"/>
      <c r="F58" s="354"/>
      <c r="G58" s="355"/>
      <c r="H58" s="354"/>
      <c r="I58" s="354"/>
      <c r="J58" s="354"/>
      <c r="K58" s="354"/>
      <c r="L58" s="354"/>
      <c r="M58" s="354"/>
      <c r="N58" s="354"/>
      <c r="O58" s="354"/>
      <c r="P58" s="354"/>
      <c r="Q58" s="354"/>
      <c r="R58" s="519"/>
      <c r="S58" s="519"/>
    </row>
    <row r="59" spans="1:19" s="353" customFormat="1" ht="14.25">
      <c r="A59" s="545" t="s">
        <v>757</v>
      </c>
      <c r="B59" s="545"/>
      <c r="F59" s="354"/>
      <c r="G59" s="355"/>
      <c r="H59" s="354"/>
      <c r="I59" s="354"/>
      <c r="J59" s="354"/>
      <c r="K59" s="354"/>
      <c r="L59" s="354"/>
      <c r="M59" s="354"/>
      <c r="N59" s="354"/>
      <c r="O59" s="354"/>
      <c r="P59" s="354"/>
      <c r="Q59" s="354"/>
      <c r="R59" s="519"/>
      <c r="S59" s="519"/>
    </row>
    <row r="60" spans="1:19" s="353" customFormat="1" ht="14.25">
      <c r="A60" s="545" t="s">
        <v>758</v>
      </c>
      <c r="B60" s="545"/>
      <c r="F60" s="354"/>
      <c r="G60" s="355"/>
      <c r="H60" s="354"/>
      <c r="I60" s="354"/>
      <c r="J60" s="354"/>
      <c r="K60" s="354"/>
      <c r="L60" s="354"/>
      <c r="M60" s="354"/>
      <c r="N60" s="354"/>
      <c r="O60" s="354"/>
      <c r="P60" s="354"/>
      <c r="Q60" s="354"/>
      <c r="R60" s="519"/>
      <c r="S60" s="519"/>
    </row>
    <row r="61" spans="1:19" s="353" customFormat="1" ht="14.25">
      <c r="A61" s="545" t="s">
        <v>759</v>
      </c>
      <c r="B61" s="545"/>
      <c r="F61" s="354"/>
      <c r="G61" s="355"/>
      <c r="H61" s="354"/>
      <c r="I61" s="354"/>
      <c r="J61" s="354"/>
      <c r="K61" s="354"/>
      <c r="L61" s="354"/>
      <c r="M61" s="354"/>
      <c r="N61" s="354"/>
      <c r="O61" s="354"/>
      <c r="P61" s="354"/>
      <c r="Q61" s="354"/>
      <c r="R61" s="519"/>
      <c r="S61" s="519"/>
    </row>
    <row r="62" spans="1:19" s="353" customFormat="1" ht="14.25">
      <c r="A62" s="545" t="s">
        <v>760</v>
      </c>
      <c r="B62" s="545"/>
      <c r="F62" s="354"/>
      <c r="G62" s="355"/>
      <c r="H62" s="354"/>
      <c r="I62" s="354"/>
      <c r="J62" s="354"/>
      <c r="K62" s="354"/>
      <c r="L62" s="354"/>
      <c r="M62" s="354"/>
      <c r="N62" s="354"/>
      <c r="O62" s="354"/>
      <c r="P62" s="354"/>
      <c r="Q62" s="354"/>
      <c r="R62" s="519"/>
      <c r="S62" s="519"/>
    </row>
    <row r="63" spans="1:19" s="353" customFormat="1" ht="14.25">
      <c r="A63" s="545" t="s">
        <v>761</v>
      </c>
      <c r="B63" s="545"/>
      <c r="F63" s="354"/>
      <c r="G63" s="355"/>
      <c r="H63" s="354"/>
      <c r="I63" s="354"/>
      <c r="J63" s="354"/>
      <c r="K63" s="354"/>
      <c r="L63" s="354"/>
      <c r="M63" s="354"/>
      <c r="N63" s="354"/>
      <c r="O63" s="354"/>
      <c r="P63" s="354"/>
      <c r="Q63" s="354"/>
      <c r="R63" s="519"/>
      <c r="S63" s="519"/>
    </row>
    <row r="64" spans="1:19" s="353" customFormat="1" ht="14.25">
      <c r="A64" s="545" t="s">
        <v>762</v>
      </c>
      <c r="B64" s="545"/>
      <c r="F64" s="354"/>
      <c r="G64" s="355"/>
      <c r="H64" s="354"/>
      <c r="I64" s="354"/>
      <c r="J64" s="354"/>
      <c r="K64" s="354"/>
      <c r="L64" s="354"/>
      <c r="M64" s="354"/>
      <c r="N64" s="354"/>
      <c r="O64" s="354"/>
      <c r="P64" s="354"/>
      <c r="Q64" s="354"/>
      <c r="R64" s="519"/>
      <c r="S64" s="519"/>
    </row>
    <row r="65" spans="1:19" s="353" customFormat="1" ht="14.25">
      <c r="A65" s="545" t="s">
        <v>763</v>
      </c>
      <c r="B65" s="545"/>
      <c r="F65" s="354"/>
      <c r="G65" s="355"/>
      <c r="H65" s="354"/>
      <c r="I65" s="354"/>
      <c r="J65" s="354"/>
      <c r="K65" s="354"/>
      <c r="L65" s="354"/>
      <c r="M65" s="354"/>
      <c r="N65" s="354"/>
      <c r="O65" s="354"/>
      <c r="P65" s="354"/>
      <c r="Q65" s="354"/>
      <c r="R65" s="519"/>
      <c r="S65" s="519"/>
    </row>
    <row r="66" spans="1:19" s="353" customFormat="1" ht="14.25">
      <c r="A66" s="545" t="s">
        <v>764</v>
      </c>
      <c r="B66" s="545"/>
      <c r="F66" s="354"/>
      <c r="G66" s="355"/>
      <c r="H66" s="354"/>
      <c r="I66" s="354"/>
      <c r="J66" s="354"/>
      <c r="K66" s="354"/>
      <c r="L66" s="354"/>
      <c r="M66" s="354"/>
      <c r="N66" s="354"/>
      <c r="O66" s="354"/>
      <c r="P66" s="354"/>
      <c r="Q66" s="354"/>
      <c r="R66" s="519"/>
      <c r="S66" s="519"/>
    </row>
    <row r="67" spans="1:19" s="353" customFormat="1" ht="14.25">
      <c r="A67" s="545" t="s">
        <v>765</v>
      </c>
      <c r="B67" s="545"/>
      <c r="F67" s="354"/>
      <c r="G67" s="355"/>
      <c r="H67" s="354"/>
      <c r="I67" s="354"/>
      <c r="J67" s="354"/>
      <c r="K67" s="354"/>
      <c r="L67" s="354"/>
      <c r="M67" s="354"/>
      <c r="N67" s="354"/>
      <c r="O67" s="354"/>
      <c r="P67" s="354"/>
      <c r="Q67" s="354"/>
      <c r="R67" s="519"/>
      <c r="S67" s="519"/>
    </row>
    <row r="68" spans="1:19" s="353" customFormat="1" ht="14.25">
      <c r="A68" s="545" t="s">
        <v>417</v>
      </c>
      <c r="B68" s="545"/>
      <c r="F68" s="354"/>
      <c r="G68" s="355"/>
      <c r="H68" s="354"/>
      <c r="I68" s="354"/>
      <c r="J68" s="354"/>
      <c r="K68" s="354"/>
      <c r="L68" s="354"/>
      <c r="M68" s="354"/>
      <c r="N68" s="354"/>
      <c r="O68" s="354"/>
      <c r="P68" s="354"/>
      <c r="Q68" s="354"/>
      <c r="R68" s="519"/>
      <c r="S68" s="519"/>
    </row>
    <row r="69" spans="1:19" s="353" customFormat="1" ht="14.25">
      <c r="A69" s="545"/>
      <c r="B69" s="545"/>
      <c r="F69" s="354"/>
      <c r="G69" s="355"/>
      <c r="H69" s="354"/>
      <c r="I69" s="354"/>
      <c r="J69" s="354"/>
      <c r="K69" s="354"/>
      <c r="L69" s="354"/>
      <c r="M69" s="354"/>
      <c r="N69" s="354"/>
      <c r="O69" s="354"/>
      <c r="P69" s="354"/>
      <c r="Q69" s="354"/>
      <c r="R69" s="519"/>
      <c r="S69" s="519"/>
    </row>
    <row r="70" spans="1:19" s="353" customFormat="1" ht="14.25">
      <c r="A70" s="545"/>
      <c r="B70" s="545"/>
      <c r="F70" s="354"/>
      <c r="G70" s="355"/>
      <c r="H70" s="354"/>
      <c r="I70" s="354"/>
      <c r="J70" s="354"/>
      <c r="K70" s="354"/>
      <c r="L70" s="354"/>
      <c r="M70" s="354"/>
      <c r="N70" s="354"/>
      <c r="O70" s="354"/>
      <c r="P70" s="354"/>
      <c r="Q70" s="354"/>
      <c r="R70" s="519"/>
      <c r="S70" s="519"/>
    </row>
    <row r="71" spans="1:19" s="353" customFormat="1" ht="14.25">
      <c r="A71" s="545"/>
      <c r="B71" s="545"/>
      <c r="F71" s="354"/>
      <c r="G71" s="355"/>
      <c r="H71" s="354"/>
      <c r="I71" s="354"/>
      <c r="J71" s="354"/>
      <c r="K71" s="354"/>
      <c r="L71" s="354"/>
      <c r="M71" s="354"/>
      <c r="N71" s="354"/>
      <c r="O71" s="354"/>
      <c r="P71" s="354"/>
      <c r="Q71" s="354"/>
      <c r="R71" s="519"/>
      <c r="S71" s="519"/>
    </row>
    <row r="72" spans="1:19" s="353" customFormat="1" ht="14.25">
      <c r="A72" s="545"/>
      <c r="B72" s="545"/>
      <c r="F72" s="354"/>
      <c r="G72" s="355"/>
      <c r="H72" s="354"/>
      <c r="I72" s="354"/>
      <c r="J72" s="354"/>
      <c r="K72" s="354"/>
      <c r="L72" s="354"/>
      <c r="M72" s="354"/>
      <c r="N72" s="354"/>
      <c r="O72" s="354"/>
      <c r="P72" s="354"/>
      <c r="Q72" s="354"/>
      <c r="R72" s="519"/>
      <c r="S72" s="519"/>
    </row>
    <row r="73" spans="1:19" s="353" customFormat="1" ht="14.25">
      <c r="A73" s="545"/>
      <c r="B73" s="545"/>
      <c r="F73" s="354"/>
      <c r="G73" s="355"/>
      <c r="H73" s="354"/>
      <c r="I73" s="354"/>
      <c r="J73" s="354"/>
      <c r="K73" s="354"/>
      <c r="L73" s="354"/>
      <c r="M73" s="354"/>
      <c r="N73" s="354"/>
      <c r="O73" s="354"/>
      <c r="P73" s="354"/>
      <c r="Q73" s="354"/>
      <c r="R73" s="519"/>
      <c r="S73" s="519"/>
    </row>
    <row r="74" spans="1:19" s="353" customFormat="1" ht="14.25">
      <c r="A74" s="545"/>
      <c r="B74" s="545"/>
      <c r="F74" s="354"/>
      <c r="G74" s="355"/>
      <c r="H74" s="354"/>
      <c r="I74" s="354"/>
      <c r="J74" s="354"/>
      <c r="K74" s="354"/>
      <c r="L74" s="354"/>
      <c r="M74" s="354"/>
      <c r="N74" s="354"/>
      <c r="O74" s="354"/>
      <c r="P74" s="354"/>
      <c r="Q74" s="354"/>
      <c r="R74" s="519"/>
      <c r="S74" s="519"/>
    </row>
    <row r="75" spans="1:19" s="353" customFormat="1" ht="14.25">
      <c r="A75" s="545"/>
      <c r="B75" s="545"/>
      <c r="F75" s="354"/>
      <c r="G75" s="355"/>
      <c r="H75" s="354"/>
      <c r="I75" s="354"/>
      <c r="J75" s="354"/>
      <c r="K75" s="354"/>
      <c r="L75" s="354"/>
      <c r="M75" s="354"/>
      <c r="N75" s="354"/>
      <c r="O75" s="354"/>
      <c r="P75" s="354"/>
      <c r="Q75" s="354"/>
      <c r="R75" s="519"/>
      <c r="S75" s="519"/>
    </row>
    <row r="76" spans="1:19" s="353" customFormat="1" ht="14.25">
      <c r="A76" s="545"/>
      <c r="B76" s="545"/>
      <c r="F76" s="354"/>
      <c r="G76" s="355"/>
      <c r="H76" s="354"/>
      <c r="I76" s="354"/>
      <c r="J76" s="354"/>
      <c r="K76" s="354"/>
      <c r="L76" s="354"/>
      <c r="M76" s="354"/>
      <c r="N76" s="354"/>
      <c r="O76" s="354"/>
      <c r="P76" s="354"/>
      <c r="Q76" s="354"/>
      <c r="R76" s="519"/>
      <c r="S76" s="519"/>
    </row>
    <row r="77" spans="1:19" s="353" customFormat="1" ht="14.25">
      <c r="A77" s="545"/>
      <c r="B77" s="545"/>
      <c r="F77" s="354"/>
      <c r="G77" s="355"/>
      <c r="H77" s="354"/>
      <c r="I77" s="354"/>
      <c r="J77" s="354"/>
      <c r="K77" s="354"/>
      <c r="L77" s="354"/>
      <c r="M77" s="354"/>
      <c r="N77" s="354"/>
      <c r="O77" s="354"/>
      <c r="P77" s="354"/>
      <c r="Q77" s="354"/>
      <c r="R77" s="519"/>
      <c r="S77" s="519"/>
    </row>
    <row r="78" spans="1:19" s="353" customFormat="1" ht="14.25">
      <c r="A78" s="545"/>
      <c r="B78" s="545"/>
      <c r="F78" s="354"/>
      <c r="G78" s="355"/>
      <c r="H78" s="354"/>
      <c r="I78" s="354"/>
      <c r="J78" s="354"/>
      <c r="K78" s="354"/>
      <c r="L78" s="354"/>
      <c r="M78" s="354"/>
      <c r="N78" s="354"/>
      <c r="O78" s="354"/>
      <c r="P78" s="354"/>
      <c r="Q78" s="354"/>
      <c r="R78" s="519"/>
      <c r="S78" s="519"/>
    </row>
    <row r="79" spans="1:19" s="353" customFormat="1" ht="14.25">
      <c r="A79" s="545"/>
      <c r="B79" s="545"/>
      <c r="F79" s="354"/>
      <c r="G79" s="355"/>
      <c r="H79" s="354"/>
      <c r="I79" s="354"/>
      <c r="J79" s="354"/>
      <c r="K79" s="354"/>
      <c r="L79" s="354"/>
      <c r="M79" s="354"/>
      <c r="N79" s="354"/>
      <c r="O79" s="354"/>
      <c r="P79" s="354"/>
      <c r="Q79" s="354"/>
      <c r="R79" s="519"/>
      <c r="S79" s="519"/>
    </row>
  </sheetData>
  <mergeCells count="20">
    <mergeCell ref="Q16:Q18"/>
    <mergeCell ref="R16:R18"/>
    <mergeCell ref="E19:H19"/>
    <mergeCell ref="N10:N13"/>
    <mergeCell ref="O10:O13"/>
    <mergeCell ref="P10:P13"/>
    <mergeCell ref="Q10:Q13"/>
    <mergeCell ref="R10:R13"/>
    <mergeCell ref="K11:K13"/>
    <mergeCell ref="M11:M13"/>
    <mergeCell ref="B2:R2"/>
    <mergeCell ref="C4:D4"/>
    <mergeCell ref="C5:D5"/>
    <mergeCell ref="B10:B13"/>
    <mergeCell ref="C10:C13"/>
    <mergeCell ref="D10:D13"/>
    <mergeCell ref="E10:E13"/>
    <mergeCell ref="F10:H13"/>
    <mergeCell ref="J10:K10"/>
    <mergeCell ref="L10:M10"/>
  </mergeCells>
  <phoneticPr fontId="10"/>
  <dataValidations count="5">
    <dataValidation type="list" allowBlank="1" showInputMessage="1" showErrorMessage="1" sqref="JD65511 D1048551 D983015 D917479 D851943 D786407 D720871 D655335 D589799 D524263 D458727 D393191 D327655 D262119 D196583 D131047 D65511 WVP1048551 WLT1048551 WBX1048551 VSB1048551 VIF1048551 UYJ1048551 UON1048551 UER1048551 TUV1048551 TKZ1048551 TBD1048551 SRH1048551 SHL1048551 RXP1048551 RNT1048551 RDX1048551 QUB1048551 QKF1048551 QAJ1048551 PQN1048551 PGR1048551 OWV1048551 OMZ1048551 ODD1048551 NTH1048551 NJL1048551 MZP1048551 MPT1048551 MFX1048551 LWB1048551 LMF1048551 LCJ1048551 KSN1048551 KIR1048551 JYV1048551 JOZ1048551 JFD1048551 IVH1048551 ILL1048551 IBP1048551 HRT1048551 HHX1048551 GYB1048551 GOF1048551 GEJ1048551 FUN1048551 FKR1048551 FAV1048551 EQZ1048551 EHD1048551 DXH1048551 DNL1048551 DDP1048551 CTT1048551 CJX1048551 CAB1048551 BQF1048551 BGJ1048551 AWN1048551 AMR1048551 ACV1048551 SZ1048551 JD1048551 WVP983015 WLT983015 WBX983015 VSB983015 VIF983015 UYJ983015 UON983015 UER983015 TUV983015 TKZ983015 TBD983015 SRH983015 SHL983015 RXP983015 RNT983015 RDX983015 QUB983015 QKF983015 QAJ983015 PQN983015 PGR983015 OWV983015 OMZ983015 ODD983015 NTH983015 NJL983015 MZP983015 MPT983015 MFX983015 LWB983015 LMF983015 LCJ983015 KSN983015 KIR983015 JYV983015 JOZ983015 JFD983015 IVH983015 ILL983015 IBP983015 HRT983015 HHX983015 GYB983015 GOF983015 GEJ983015 FUN983015 FKR983015 FAV983015 EQZ983015 EHD983015 DXH983015 DNL983015 DDP983015 CTT983015 CJX983015 CAB983015 BQF983015 BGJ983015 AWN983015 AMR983015 ACV983015 SZ983015 JD983015 WVP917479 WLT917479 WBX917479 VSB917479 VIF917479 UYJ917479 UON917479 UER917479 TUV917479 TKZ917479 TBD917479 SRH917479 SHL917479 RXP917479 RNT917479 RDX917479 QUB917479 QKF917479 QAJ917479 PQN917479 PGR917479 OWV917479 OMZ917479 ODD917479 NTH917479 NJL917479 MZP917479 MPT917479 MFX917479 LWB917479 LMF917479 LCJ917479 KSN917479 KIR917479 JYV917479 JOZ917479 JFD917479 IVH917479 ILL917479 IBP917479 HRT917479 HHX917479 GYB917479 GOF917479 GEJ917479 FUN917479 FKR917479 FAV917479 EQZ917479 EHD917479 DXH917479 DNL917479 DDP917479 CTT917479 CJX917479 CAB917479 BQF917479 BGJ917479 AWN917479 AMR917479 ACV917479 SZ917479 JD917479 WVP851943 WLT851943 WBX851943 VSB851943 VIF851943 UYJ851943 UON851943 UER851943 TUV851943 TKZ851943 TBD851943 SRH851943 SHL851943 RXP851943 RNT851943 RDX851943 QUB851943 QKF851943 QAJ851943 PQN851943 PGR851943 OWV851943 OMZ851943 ODD851943 NTH851943 NJL851943 MZP851943 MPT851943 MFX851943 LWB851943 LMF851943 LCJ851943 KSN851943 KIR851943 JYV851943 JOZ851943 JFD851943 IVH851943 ILL851943 IBP851943 HRT851943 HHX851943 GYB851943 GOF851943 GEJ851943 FUN851943 FKR851943 FAV851943 EQZ851943 EHD851943 DXH851943 DNL851943 DDP851943 CTT851943 CJX851943 CAB851943 BQF851943 BGJ851943 AWN851943 AMR851943 ACV851943 SZ851943 JD851943 WVP786407 WLT786407 WBX786407 VSB786407 VIF786407 UYJ786407 UON786407 UER786407 TUV786407 TKZ786407 TBD786407 SRH786407 SHL786407 RXP786407 RNT786407 RDX786407 QUB786407 QKF786407 QAJ786407 PQN786407 PGR786407 OWV786407 OMZ786407 ODD786407 NTH786407 NJL786407 MZP786407 MPT786407 MFX786407 LWB786407 LMF786407 LCJ786407 KSN786407 KIR786407 JYV786407 JOZ786407 JFD786407 IVH786407 ILL786407 IBP786407 HRT786407 HHX786407 GYB786407 GOF786407 GEJ786407 FUN786407 FKR786407 FAV786407 EQZ786407 EHD786407 DXH786407 DNL786407 DDP786407 CTT786407 CJX786407 CAB786407 BQF786407 BGJ786407 AWN786407 AMR786407 ACV786407 SZ786407 JD786407 WVP720871 WLT720871 WBX720871 VSB720871 VIF720871 UYJ720871 UON720871 UER720871 TUV720871 TKZ720871 TBD720871 SRH720871 SHL720871 RXP720871 RNT720871 RDX720871 QUB720871 QKF720871 QAJ720871 PQN720871 PGR720871 OWV720871 OMZ720871 ODD720871 NTH720871 NJL720871 MZP720871 MPT720871 MFX720871 LWB720871 LMF720871 LCJ720871 KSN720871 KIR720871 JYV720871 JOZ720871 JFD720871 IVH720871 ILL720871 IBP720871 HRT720871 HHX720871 GYB720871 GOF720871 GEJ720871 FUN720871 FKR720871 FAV720871 EQZ720871 EHD720871 DXH720871 DNL720871 DDP720871 CTT720871 CJX720871 CAB720871 BQF720871 BGJ720871 AWN720871 AMR720871 ACV720871 SZ720871 JD720871 WVP655335 WLT655335 WBX655335 VSB655335 VIF655335 UYJ655335 UON655335 UER655335 TUV655335 TKZ655335 TBD655335 SRH655335 SHL655335 RXP655335 RNT655335 RDX655335 QUB655335 QKF655335 QAJ655335 PQN655335 PGR655335 OWV655335 OMZ655335 ODD655335 NTH655335 NJL655335 MZP655335 MPT655335 MFX655335 LWB655335 LMF655335 LCJ655335 KSN655335 KIR655335 JYV655335 JOZ655335 JFD655335 IVH655335 ILL655335 IBP655335 HRT655335 HHX655335 GYB655335 GOF655335 GEJ655335 FUN655335 FKR655335 FAV655335 EQZ655335 EHD655335 DXH655335 DNL655335 DDP655335 CTT655335 CJX655335 CAB655335 BQF655335 BGJ655335 AWN655335 AMR655335 ACV655335 SZ655335 JD655335 WVP589799 WLT589799 WBX589799 VSB589799 VIF589799 UYJ589799 UON589799 UER589799 TUV589799 TKZ589799 TBD589799 SRH589799 SHL589799 RXP589799 RNT589799 RDX589799 QUB589799 QKF589799 QAJ589799 PQN589799 PGR589799 OWV589799 OMZ589799 ODD589799 NTH589799 NJL589799 MZP589799 MPT589799 MFX589799 LWB589799 LMF589799 LCJ589799 KSN589799 KIR589799 JYV589799 JOZ589799 JFD589799 IVH589799 ILL589799 IBP589799 HRT589799 HHX589799 GYB589799 GOF589799 GEJ589799 FUN589799 FKR589799 FAV589799 EQZ589799 EHD589799 DXH589799 DNL589799 DDP589799 CTT589799 CJX589799 CAB589799 BQF589799 BGJ589799 AWN589799 AMR589799 ACV589799 SZ589799 JD589799 WVP524263 WLT524263 WBX524263 VSB524263 VIF524263 UYJ524263 UON524263 UER524263 TUV524263 TKZ524263 TBD524263 SRH524263 SHL524263 RXP524263 RNT524263 RDX524263 QUB524263 QKF524263 QAJ524263 PQN524263 PGR524263 OWV524263 OMZ524263 ODD524263 NTH524263 NJL524263 MZP524263 MPT524263 MFX524263 LWB524263 LMF524263 LCJ524263 KSN524263 KIR524263 JYV524263 JOZ524263 JFD524263 IVH524263 ILL524263 IBP524263 HRT524263 HHX524263 GYB524263 GOF524263 GEJ524263 FUN524263 FKR524263 FAV524263 EQZ524263 EHD524263 DXH524263 DNL524263 DDP524263 CTT524263 CJX524263 CAB524263 BQF524263 BGJ524263 AWN524263 AMR524263 ACV524263 SZ524263 JD524263 WVP458727 WLT458727 WBX458727 VSB458727 VIF458727 UYJ458727 UON458727 UER458727 TUV458727 TKZ458727 TBD458727 SRH458727 SHL458727 RXP458727 RNT458727 RDX458727 QUB458727 QKF458727 QAJ458727 PQN458727 PGR458727 OWV458727 OMZ458727 ODD458727 NTH458727 NJL458727 MZP458727 MPT458727 MFX458727 LWB458727 LMF458727 LCJ458727 KSN458727 KIR458727 JYV458727 JOZ458727 JFD458727 IVH458727 ILL458727 IBP458727 HRT458727 HHX458727 GYB458727 GOF458727 GEJ458727 FUN458727 FKR458727 FAV458727 EQZ458727 EHD458727 DXH458727 DNL458727 DDP458727 CTT458727 CJX458727 CAB458727 BQF458727 BGJ458727 AWN458727 AMR458727 ACV458727 SZ458727 JD458727 WVP393191 WLT393191 WBX393191 VSB393191 VIF393191 UYJ393191 UON393191 UER393191 TUV393191 TKZ393191 TBD393191 SRH393191 SHL393191 RXP393191 RNT393191 RDX393191 QUB393191 QKF393191 QAJ393191 PQN393191 PGR393191 OWV393191 OMZ393191 ODD393191 NTH393191 NJL393191 MZP393191 MPT393191 MFX393191 LWB393191 LMF393191 LCJ393191 KSN393191 KIR393191 JYV393191 JOZ393191 JFD393191 IVH393191 ILL393191 IBP393191 HRT393191 HHX393191 GYB393191 GOF393191 GEJ393191 FUN393191 FKR393191 FAV393191 EQZ393191 EHD393191 DXH393191 DNL393191 DDP393191 CTT393191 CJX393191 CAB393191 BQF393191 BGJ393191 AWN393191 AMR393191 ACV393191 SZ393191 JD393191 WVP327655 WLT327655 WBX327655 VSB327655 VIF327655 UYJ327655 UON327655 UER327655 TUV327655 TKZ327655 TBD327655 SRH327655 SHL327655 RXP327655 RNT327655 RDX327655 QUB327655 QKF327655 QAJ327655 PQN327655 PGR327655 OWV327655 OMZ327655 ODD327655 NTH327655 NJL327655 MZP327655 MPT327655 MFX327655 LWB327655 LMF327655 LCJ327655 KSN327655 KIR327655 JYV327655 JOZ327655 JFD327655 IVH327655 ILL327655 IBP327655 HRT327655 HHX327655 GYB327655 GOF327655 GEJ327655 FUN327655 FKR327655 FAV327655 EQZ327655 EHD327655 DXH327655 DNL327655 DDP327655 CTT327655 CJX327655 CAB327655 BQF327655 BGJ327655 AWN327655 AMR327655 ACV327655 SZ327655 JD327655 WVP262119 WLT262119 WBX262119 VSB262119 VIF262119 UYJ262119 UON262119 UER262119 TUV262119 TKZ262119 TBD262119 SRH262119 SHL262119 RXP262119 RNT262119 RDX262119 QUB262119 QKF262119 QAJ262119 PQN262119 PGR262119 OWV262119 OMZ262119 ODD262119 NTH262119 NJL262119 MZP262119 MPT262119 MFX262119 LWB262119 LMF262119 LCJ262119 KSN262119 KIR262119 JYV262119 JOZ262119 JFD262119 IVH262119 ILL262119 IBP262119 HRT262119 HHX262119 GYB262119 GOF262119 GEJ262119 FUN262119 FKR262119 FAV262119 EQZ262119 EHD262119 DXH262119 DNL262119 DDP262119 CTT262119 CJX262119 CAB262119 BQF262119 BGJ262119 AWN262119 AMR262119 ACV262119 SZ262119 JD262119 WVP196583 WLT196583 WBX196583 VSB196583 VIF196583 UYJ196583 UON196583 UER196583 TUV196583 TKZ196583 TBD196583 SRH196583 SHL196583 RXP196583 RNT196583 RDX196583 QUB196583 QKF196583 QAJ196583 PQN196583 PGR196583 OWV196583 OMZ196583 ODD196583 NTH196583 NJL196583 MZP196583 MPT196583 MFX196583 LWB196583 LMF196583 LCJ196583 KSN196583 KIR196583 JYV196583 JOZ196583 JFD196583 IVH196583 ILL196583 IBP196583 HRT196583 HHX196583 GYB196583 GOF196583 GEJ196583 FUN196583 FKR196583 FAV196583 EQZ196583 EHD196583 DXH196583 DNL196583 DDP196583 CTT196583 CJX196583 CAB196583 BQF196583 BGJ196583 AWN196583 AMR196583 ACV196583 SZ196583 JD196583 WVP131047 WLT131047 WBX131047 VSB131047 VIF131047 UYJ131047 UON131047 UER131047 TUV131047 TKZ131047 TBD131047 SRH131047 SHL131047 RXP131047 RNT131047 RDX131047 QUB131047 QKF131047 QAJ131047 PQN131047 PGR131047 OWV131047 OMZ131047 ODD131047 NTH131047 NJL131047 MZP131047 MPT131047 MFX131047 LWB131047 LMF131047 LCJ131047 KSN131047 KIR131047 JYV131047 JOZ131047 JFD131047 IVH131047 ILL131047 IBP131047 HRT131047 HHX131047 GYB131047 GOF131047 GEJ131047 FUN131047 FKR131047 FAV131047 EQZ131047 EHD131047 DXH131047 DNL131047 DDP131047 CTT131047 CJX131047 CAB131047 BQF131047 BGJ131047 AWN131047 AMR131047 ACV131047 SZ131047 JD131047 WVP65511 WLT65511 WBX65511 VSB65511 VIF65511 UYJ65511 UON65511 UER65511 TUV65511 TKZ65511 TBD65511 SRH65511 SHL65511 RXP65511 RNT65511 RDX65511 QUB65511 QKF65511 QAJ65511 PQN65511 PGR65511 OWV65511 OMZ65511 ODD65511 NTH65511 NJL65511 MZP65511 MPT65511 MFX65511 LWB65511 LMF65511 LCJ65511 KSN65511 KIR65511 JYV65511 JOZ65511 JFD65511 IVH65511 ILL65511 IBP65511 HRT65511 HHX65511 GYB65511 GOF65511 GEJ65511 FUN65511 FKR65511 FAV65511 EQZ65511 EHD65511 DXH65511 DNL65511 DDP65511 CTT65511 CJX65511 CAB65511 BQF65511 BGJ65511 AWN65511 AMR65511 ACV65511 SZ65511">
      <formula1>$A$46:$A$68</formula1>
    </dataValidation>
    <dataValidation type="list" allowBlank="1" showInputMessage="1" showErrorMessage="1" sqref="JC65511:JC65513 SY65511:SY65513 ACU65511:ACU65513 AMQ65511:AMQ65513 AWM65511:AWM65513 BGI65511:BGI65513 BQE65511:BQE65513 CAA65511:CAA65513 CJW65511:CJW65513 CTS65511:CTS65513 DDO65511:DDO65513 DNK65511:DNK65513 DXG65511:DXG65513 EHC65511:EHC65513 EQY65511:EQY65513 FAU65511:FAU65513 FKQ65511:FKQ65513 FUM65511:FUM65513 GEI65511:GEI65513 GOE65511:GOE65513 GYA65511:GYA65513 HHW65511:HHW65513 HRS65511:HRS65513 IBO65511:IBO65513 ILK65511:ILK65513 IVG65511:IVG65513 JFC65511:JFC65513 JOY65511:JOY65513 JYU65511:JYU65513 KIQ65511:KIQ65513 KSM65511:KSM65513 LCI65511:LCI65513 LME65511:LME65513 LWA65511:LWA65513 MFW65511:MFW65513 MPS65511:MPS65513 MZO65511:MZO65513 NJK65511:NJK65513 NTG65511:NTG65513 ODC65511:ODC65513 OMY65511:OMY65513 OWU65511:OWU65513 PGQ65511:PGQ65513 PQM65511:PQM65513 QAI65511:QAI65513 QKE65511:QKE65513 QUA65511:QUA65513 RDW65511:RDW65513 RNS65511:RNS65513 RXO65511:RXO65513 SHK65511:SHK65513 SRG65511:SRG65513 TBC65511:TBC65513 TKY65511:TKY65513 TUU65511:TUU65513 UEQ65511:UEQ65513 UOM65511:UOM65513 UYI65511:UYI65513 VIE65511:VIE65513 VSA65511:VSA65513 WBW65511:WBW65513 WLS65511:WLS65513 WVO65511:WVO65513 JC131047:JC131049 SY131047:SY131049 ACU131047:ACU131049 AMQ131047:AMQ131049 AWM131047:AWM131049 BGI131047:BGI131049 BQE131047:BQE131049 CAA131047:CAA131049 CJW131047:CJW131049 CTS131047:CTS131049 DDO131047:DDO131049 DNK131047:DNK131049 DXG131047:DXG131049 EHC131047:EHC131049 EQY131047:EQY131049 FAU131047:FAU131049 FKQ131047:FKQ131049 FUM131047:FUM131049 GEI131047:GEI131049 GOE131047:GOE131049 GYA131047:GYA131049 HHW131047:HHW131049 HRS131047:HRS131049 IBO131047:IBO131049 ILK131047:ILK131049 IVG131047:IVG131049 JFC131047:JFC131049 JOY131047:JOY131049 JYU131047:JYU131049 KIQ131047:KIQ131049 KSM131047:KSM131049 LCI131047:LCI131049 LME131047:LME131049 LWA131047:LWA131049 MFW131047:MFW131049 MPS131047:MPS131049 MZO131047:MZO131049 NJK131047:NJK131049 NTG131047:NTG131049 ODC131047:ODC131049 OMY131047:OMY131049 OWU131047:OWU131049 PGQ131047:PGQ131049 PQM131047:PQM131049 QAI131047:QAI131049 QKE131047:QKE131049 QUA131047:QUA131049 RDW131047:RDW131049 RNS131047:RNS131049 RXO131047:RXO131049 SHK131047:SHK131049 SRG131047:SRG131049 TBC131047:TBC131049 TKY131047:TKY131049 TUU131047:TUU131049 UEQ131047:UEQ131049 UOM131047:UOM131049 UYI131047:UYI131049 VIE131047:VIE131049 VSA131047:VSA131049 WBW131047:WBW131049 WLS131047:WLS131049 WVO131047:WVO131049 JC196583:JC196585 SY196583:SY196585 ACU196583:ACU196585 AMQ196583:AMQ196585 AWM196583:AWM196585 BGI196583:BGI196585 BQE196583:BQE196585 CAA196583:CAA196585 CJW196583:CJW196585 CTS196583:CTS196585 DDO196583:DDO196585 DNK196583:DNK196585 DXG196583:DXG196585 EHC196583:EHC196585 EQY196583:EQY196585 FAU196583:FAU196585 FKQ196583:FKQ196585 FUM196583:FUM196585 GEI196583:GEI196585 GOE196583:GOE196585 GYA196583:GYA196585 HHW196583:HHW196585 HRS196583:HRS196585 IBO196583:IBO196585 ILK196583:ILK196585 IVG196583:IVG196585 JFC196583:JFC196585 JOY196583:JOY196585 JYU196583:JYU196585 KIQ196583:KIQ196585 KSM196583:KSM196585 LCI196583:LCI196585 LME196583:LME196585 LWA196583:LWA196585 MFW196583:MFW196585 MPS196583:MPS196585 MZO196583:MZO196585 NJK196583:NJK196585 NTG196583:NTG196585 ODC196583:ODC196585 OMY196583:OMY196585 OWU196583:OWU196585 PGQ196583:PGQ196585 PQM196583:PQM196585 QAI196583:QAI196585 QKE196583:QKE196585 QUA196583:QUA196585 RDW196583:RDW196585 RNS196583:RNS196585 RXO196583:RXO196585 SHK196583:SHK196585 SRG196583:SRG196585 TBC196583:TBC196585 TKY196583:TKY196585 TUU196583:TUU196585 UEQ196583:UEQ196585 UOM196583:UOM196585 UYI196583:UYI196585 VIE196583:VIE196585 VSA196583:VSA196585 WBW196583:WBW196585 WLS196583:WLS196585 WVO196583:WVO196585 JC262119:JC262121 SY262119:SY262121 ACU262119:ACU262121 AMQ262119:AMQ262121 AWM262119:AWM262121 BGI262119:BGI262121 BQE262119:BQE262121 CAA262119:CAA262121 CJW262119:CJW262121 CTS262119:CTS262121 DDO262119:DDO262121 DNK262119:DNK262121 DXG262119:DXG262121 EHC262119:EHC262121 EQY262119:EQY262121 FAU262119:FAU262121 FKQ262119:FKQ262121 FUM262119:FUM262121 GEI262119:GEI262121 GOE262119:GOE262121 GYA262119:GYA262121 HHW262119:HHW262121 HRS262119:HRS262121 IBO262119:IBO262121 ILK262119:ILK262121 IVG262119:IVG262121 JFC262119:JFC262121 JOY262119:JOY262121 JYU262119:JYU262121 KIQ262119:KIQ262121 KSM262119:KSM262121 LCI262119:LCI262121 LME262119:LME262121 LWA262119:LWA262121 MFW262119:MFW262121 MPS262119:MPS262121 MZO262119:MZO262121 NJK262119:NJK262121 NTG262119:NTG262121 ODC262119:ODC262121 OMY262119:OMY262121 OWU262119:OWU262121 PGQ262119:PGQ262121 PQM262119:PQM262121 QAI262119:QAI262121 QKE262119:QKE262121 QUA262119:QUA262121 RDW262119:RDW262121 RNS262119:RNS262121 RXO262119:RXO262121 SHK262119:SHK262121 SRG262119:SRG262121 TBC262119:TBC262121 TKY262119:TKY262121 TUU262119:TUU262121 UEQ262119:UEQ262121 UOM262119:UOM262121 UYI262119:UYI262121 VIE262119:VIE262121 VSA262119:VSA262121 WBW262119:WBW262121 WLS262119:WLS262121 WVO262119:WVO262121 JC327655:JC327657 SY327655:SY327657 ACU327655:ACU327657 AMQ327655:AMQ327657 AWM327655:AWM327657 BGI327655:BGI327657 BQE327655:BQE327657 CAA327655:CAA327657 CJW327655:CJW327657 CTS327655:CTS327657 DDO327655:DDO327657 DNK327655:DNK327657 DXG327655:DXG327657 EHC327655:EHC327657 EQY327655:EQY327657 FAU327655:FAU327657 FKQ327655:FKQ327657 FUM327655:FUM327657 GEI327655:GEI327657 GOE327655:GOE327657 GYA327655:GYA327657 HHW327655:HHW327657 HRS327655:HRS327657 IBO327655:IBO327657 ILK327655:ILK327657 IVG327655:IVG327657 JFC327655:JFC327657 JOY327655:JOY327657 JYU327655:JYU327657 KIQ327655:KIQ327657 KSM327655:KSM327657 LCI327655:LCI327657 LME327655:LME327657 LWA327655:LWA327657 MFW327655:MFW327657 MPS327655:MPS327657 MZO327655:MZO327657 NJK327655:NJK327657 NTG327655:NTG327657 ODC327655:ODC327657 OMY327655:OMY327657 OWU327655:OWU327657 PGQ327655:PGQ327657 PQM327655:PQM327657 QAI327655:QAI327657 QKE327655:QKE327657 QUA327655:QUA327657 RDW327655:RDW327657 RNS327655:RNS327657 RXO327655:RXO327657 SHK327655:SHK327657 SRG327655:SRG327657 TBC327655:TBC327657 TKY327655:TKY327657 TUU327655:TUU327657 UEQ327655:UEQ327657 UOM327655:UOM327657 UYI327655:UYI327657 VIE327655:VIE327657 VSA327655:VSA327657 WBW327655:WBW327657 WLS327655:WLS327657 WVO327655:WVO327657 JC393191:JC393193 SY393191:SY393193 ACU393191:ACU393193 AMQ393191:AMQ393193 AWM393191:AWM393193 BGI393191:BGI393193 BQE393191:BQE393193 CAA393191:CAA393193 CJW393191:CJW393193 CTS393191:CTS393193 DDO393191:DDO393193 DNK393191:DNK393193 DXG393191:DXG393193 EHC393191:EHC393193 EQY393191:EQY393193 FAU393191:FAU393193 FKQ393191:FKQ393193 FUM393191:FUM393193 GEI393191:GEI393193 GOE393191:GOE393193 GYA393191:GYA393193 HHW393191:HHW393193 HRS393191:HRS393193 IBO393191:IBO393193 ILK393191:ILK393193 IVG393191:IVG393193 JFC393191:JFC393193 JOY393191:JOY393193 JYU393191:JYU393193 KIQ393191:KIQ393193 KSM393191:KSM393193 LCI393191:LCI393193 LME393191:LME393193 LWA393191:LWA393193 MFW393191:MFW393193 MPS393191:MPS393193 MZO393191:MZO393193 NJK393191:NJK393193 NTG393191:NTG393193 ODC393191:ODC393193 OMY393191:OMY393193 OWU393191:OWU393193 PGQ393191:PGQ393193 PQM393191:PQM393193 QAI393191:QAI393193 QKE393191:QKE393193 QUA393191:QUA393193 RDW393191:RDW393193 RNS393191:RNS393193 RXO393191:RXO393193 SHK393191:SHK393193 SRG393191:SRG393193 TBC393191:TBC393193 TKY393191:TKY393193 TUU393191:TUU393193 UEQ393191:UEQ393193 UOM393191:UOM393193 UYI393191:UYI393193 VIE393191:VIE393193 VSA393191:VSA393193 WBW393191:WBW393193 WLS393191:WLS393193 WVO393191:WVO393193 JC458727:JC458729 SY458727:SY458729 ACU458727:ACU458729 AMQ458727:AMQ458729 AWM458727:AWM458729 BGI458727:BGI458729 BQE458727:BQE458729 CAA458727:CAA458729 CJW458727:CJW458729 CTS458727:CTS458729 DDO458727:DDO458729 DNK458727:DNK458729 DXG458727:DXG458729 EHC458727:EHC458729 EQY458727:EQY458729 FAU458727:FAU458729 FKQ458727:FKQ458729 FUM458727:FUM458729 GEI458727:GEI458729 GOE458727:GOE458729 GYA458727:GYA458729 HHW458727:HHW458729 HRS458727:HRS458729 IBO458727:IBO458729 ILK458727:ILK458729 IVG458727:IVG458729 JFC458727:JFC458729 JOY458727:JOY458729 JYU458727:JYU458729 KIQ458727:KIQ458729 KSM458727:KSM458729 LCI458727:LCI458729 LME458727:LME458729 LWA458727:LWA458729 MFW458727:MFW458729 MPS458727:MPS458729 MZO458727:MZO458729 NJK458727:NJK458729 NTG458727:NTG458729 ODC458727:ODC458729 OMY458727:OMY458729 OWU458727:OWU458729 PGQ458727:PGQ458729 PQM458727:PQM458729 QAI458727:QAI458729 QKE458727:QKE458729 QUA458727:QUA458729 RDW458727:RDW458729 RNS458727:RNS458729 RXO458727:RXO458729 SHK458727:SHK458729 SRG458727:SRG458729 TBC458727:TBC458729 TKY458727:TKY458729 TUU458727:TUU458729 UEQ458727:UEQ458729 UOM458727:UOM458729 UYI458727:UYI458729 VIE458727:VIE458729 VSA458727:VSA458729 WBW458727:WBW458729 WLS458727:WLS458729 WVO458727:WVO458729 JC524263:JC524265 SY524263:SY524265 ACU524263:ACU524265 AMQ524263:AMQ524265 AWM524263:AWM524265 BGI524263:BGI524265 BQE524263:BQE524265 CAA524263:CAA524265 CJW524263:CJW524265 CTS524263:CTS524265 DDO524263:DDO524265 DNK524263:DNK524265 DXG524263:DXG524265 EHC524263:EHC524265 EQY524263:EQY524265 FAU524263:FAU524265 FKQ524263:FKQ524265 FUM524263:FUM524265 GEI524263:GEI524265 GOE524263:GOE524265 GYA524263:GYA524265 HHW524263:HHW524265 HRS524263:HRS524265 IBO524263:IBO524265 ILK524263:ILK524265 IVG524263:IVG524265 JFC524263:JFC524265 JOY524263:JOY524265 JYU524263:JYU524265 KIQ524263:KIQ524265 KSM524263:KSM524265 LCI524263:LCI524265 LME524263:LME524265 LWA524263:LWA524265 MFW524263:MFW524265 MPS524263:MPS524265 MZO524263:MZO524265 NJK524263:NJK524265 NTG524263:NTG524265 ODC524263:ODC524265 OMY524263:OMY524265 OWU524263:OWU524265 PGQ524263:PGQ524265 PQM524263:PQM524265 QAI524263:QAI524265 QKE524263:QKE524265 QUA524263:QUA524265 RDW524263:RDW524265 RNS524263:RNS524265 RXO524263:RXO524265 SHK524263:SHK524265 SRG524263:SRG524265 TBC524263:TBC524265 TKY524263:TKY524265 TUU524263:TUU524265 UEQ524263:UEQ524265 UOM524263:UOM524265 UYI524263:UYI524265 VIE524263:VIE524265 VSA524263:VSA524265 WBW524263:WBW524265 WLS524263:WLS524265 WVO524263:WVO524265 JC589799:JC589801 SY589799:SY589801 ACU589799:ACU589801 AMQ589799:AMQ589801 AWM589799:AWM589801 BGI589799:BGI589801 BQE589799:BQE589801 CAA589799:CAA589801 CJW589799:CJW589801 CTS589799:CTS589801 DDO589799:DDO589801 DNK589799:DNK589801 DXG589799:DXG589801 EHC589799:EHC589801 EQY589799:EQY589801 FAU589799:FAU589801 FKQ589799:FKQ589801 FUM589799:FUM589801 GEI589799:GEI589801 GOE589799:GOE589801 GYA589799:GYA589801 HHW589799:HHW589801 HRS589799:HRS589801 IBO589799:IBO589801 ILK589799:ILK589801 IVG589799:IVG589801 JFC589799:JFC589801 JOY589799:JOY589801 JYU589799:JYU589801 KIQ589799:KIQ589801 KSM589799:KSM589801 LCI589799:LCI589801 LME589799:LME589801 LWA589799:LWA589801 MFW589799:MFW589801 MPS589799:MPS589801 MZO589799:MZO589801 NJK589799:NJK589801 NTG589799:NTG589801 ODC589799:ODC589801 OMY589799:OMY589801 OWU589799:OWU589801 PGQ589799:PGQ589801 PQM589799:PQM589801 QAI589799:QAI589801 QKE589799:QKE589801 QUA589799:QUA589801 RDW589799:RDW589801 RNS589799:RNS589801 RXO589799:RXO589801 SHK589799:SHK589801 SRG589799:SRG589801 TBC589799:TBC589801 TKY589799:TKY589801 TUU589799:TUU589801 UEQ589799:UEQ589801 UOM589799:UOM589801 UYI589799:UYI589801 VIE589799:VIE589801 VSA589799:VSA589801 WBW589799:WBW589801 WLS589799:WLS589801 WVO589799:WVO589801 JC655335:JC655337 SY655335:SY655337 ACU655335:ACU655337 AMQ655335:AMQ655337 AWM655335:AWM655337 BGI655335:BGI655337 BQE655335:BQE655337 CAA655335:CAA655337 CJW655335:CJW655337 CTS655335:CTS655337 DDO655335:DDO655337 DNK655335:DNK655337 DXG655335:DXG655337 EHC655335:EHC655337 EQY655335:EQY655337 FAU655335:FAU655337 FKQ655335:FKQ655337 FUM655335:FUM655337 GEI655335:GEI655337 GOE655335:GOE655337 GYA655335:GYA655337 HHW655335:HHW655337 HRS655335:HRS655337 IBO655335:IBO655337 ILK655335:ILK655337 IVG655335:IVG655337 JFC655335:JFC655337 JOY655335:JOY655337 JYU655335:JYU655337 KIQ655335:KIQ655337 KSM655335:KSM655337 LCI655335:LCI655337 LME655335:LME655337 LWA655335:LWA655337 MFW655335:MFW655337 MPS655335:MPS655337 MZO655335:MZO655337 NJK655335:NJK655337 NTG655335:NTG655337 ODC655335:ODC655337 OMY655335:OMY655337 OWU655335:OWU655337 PGQ655335:PGQ655337 PQM655335:PQM655337 QAI655335:QAI655337 QKE655335:QKE655337 QUA655335:QUA655337 RDW655335:RDW655337 RNS655335:RNS655337 RXO655335:RXO655337 SHK655335:SHK655337 SRG655335:SRG655337 TBC655335:TBC655337 TKY655335:TKY655337 TUU655335:TUU655337 UEQ655335:UEQ655337 UOM655335:UOM655337 UYI655335:UYI655337 VIE655335:VIE655337 VSA655335:VSA655337 WBW655335:WBW655337 WLS655335:WLS655337 WVO655335:WVO655337 JC720871:JC720873 SY720871:SY720873 ACU720871:ACU720873 AMQ720871:AMQ720873 AWM720871:AWM720873 BGI720871:BGI720873 BQE720871:BQE720873 CAA720871:CAA720873 CJW720871:CJW720873 CTS720871:CTS720873 DDO720871:DDO720873 DNK720871:DNK720873 DXG720871:DXG720873 EHC720871:EHC720873 EQY720871:EQY720873 FAU720871:FAU720873 FKQ720871:FKQ720873 FUM720871:FUM720873 GEI720871:GEI720873 GOE720871:GOE720873 GYA720871:GYA720873 HHW720871:HHW720873 HRS720871:HRS720873 IBO720871:IBO720873 ILK720871:ILK720873 IVG720871:IVG720873 JFC720871:JFC720873 JOY720871:JOY720873 JYU720871:JYU720873 KIQ720871:KIQ720873 KSM720871:KSM720873 LCI720871:LCI720873 LME720871:LME720873 LWA720871:LWA720873 MFW720871:MFW720873 MPS720871:MPS720873 MZO720871:MZO720873 NJK720871:NJK720873 NTG720871:NTG720873 ODC720871:ODC720873 OMY720871:OMY720873 OWU720871:OWU720873 PGQ720871:PGQ720873 PQM720871:PQM720873 QAI720871:QAI720873 QKE720871:QKE720873 QUA720871:QUA720873 RDW720871:RDW720873 RNS720871:RNS720873 RXO720871:RXO720873 SHK720871:SHK720873 SRG720871:SRG720873 TBC720871:TBC720873 TKY720871:TKY720873 TUU720871:TUU720873 UEQ720871:UEQ720873 UOM720871:UOM720873 UYI720871:UYI720873 VIE720871:VIE720873 VSA720871:VSA720873 WBW720871:WBW720873 WLS720871:WLS720873 WVO720871:WVO720873 JC786407:JC786409 SY786407:SY786409 ACU786407:ACU786409 AMQ786407:AMQ786409 AWM786407:AWM786409 BGI786407:BGI786409 BQE786407:BQE786409 CAA786407:CAA786409 CJW786407:CJW786409 CTS786407:CTS786409 DDO786407:DDO786409 DNK786407:DNK786409 DXG786407:DXG786409 EHC786407:EHC786409 EQY786407:EQY786409 FAU786407:FAU786409 FKQ786407:FKQ786409 FUM786407:FUM786409 GEI786407:GEI786409 GOE786407:GOE786409 GYA786407:GYA786409 HHW786407:HHW786409 HRS786407:HRS786409 IBO786407:IBO786409 ILK786407:ILK786409 IVG786407:IVG786409 JFC786407:JFC786409 JOY786407:JOY786409 JYU786407:JYU786409 KIQ786407:KIQ786409 KSM786407:KSM786409 LCI786407:LCI786409 LME786407:LME786409 LWA786407:LWA786409 MFW786407:MFW786409 MPS786407:MPS786409 MZO786407:MZO786409 NJK786407:NJK786409 NTG786407:NTG786409 ODC786407:ODC786409 OMY786407:OMY786409 OWU786407:OWU786409 PGQ786407:PGQ786409 PQM786407:PQM786409 QAI786407:QAI786409 QKE786407:QKE786409 QUA786407:QUA786409 RDW786407:RDW786409 RNS786407:RNS786409 RXO786407:RXO786409 SHK786407:SHK786409 SRG786407:SRG786409 TBC786407:TBC786409 TKY786407:TKY786409 TUU786407:TUU786409 UEQ786407:UEQ786409 UOM786407:UOM786409 UYI786407:UYI786409 VIE786407:VIE786409 VSA786407:VSA786409 WBW786407:WBW786409 WLS786407:WLS786409 WVO786407:WVO786409 JC851943:JC851945 SY851943:SY851945 ACU851943:ACU851945 AMQ851943:AMQ851945 AWM851943:AWM851945 BGI851943:BGI851945 BQE851943:BQE851945 CAA851943:CAA851945 CJW851943:CJW851945 CTS851943:CTS851945 DDO851943:DDO851945 DNK851943:DNK851945 DXG851943:DXG851945 EHC851943:EHC851945 EQY851943:EQY851945 FAU851943:FAU851945 FKQ851943:FKQ851945 FUM851943:FUM851945 GEI851943:GEI851945 GOE851943:GOE851945 GYA851943:GYA851945 HHW851943:HHW851945 HRS851943:HRS851945 IBO851943:IBO851945 ILK851943:ILK851945 IVG851943:IVG851945 JFC851943:JFC851945 JOY851943:JOY851945 JYU851943:JYU851945 KIQ851943:KIQ851945 KSM851943:KSM851945 LCI851943:LCI851945 LME851943:LME851945 LWA851943:LWA851945 MFW851943:MFW851945 MPS851943:MPS851945 MZO851943:MZO851945 NJK851943:NJK851945 NTG851943:NTG851945 ODC851943:ODC851945 OMY851943:OMY851945 OWU851943:OWU851945 PGQ851943:PGQ851945 PQM851943:PQM851945 QAI851943:QAI851945 QKE851943:QKE851945 QUA851943:QUA851945 RDW851943:RDW851945 RNS851943:RNS851945 RXO851943:RXO851945 SHK851943:SHK851945 SRG851943:SRG851945 TBC851943:TBC851945 TKY851943:TKY851945 TUU851943:TUU851945 UEQ851943:UEQ851945 UOM851943:UOM851945 UYI851943:UYI851945 VIE851943:VIE851945 VSA851943:VSA851945 WBW851943:WBW851945 WLS851943:WLS851945 WVO851943:WVO851945 JC917479:JC917481 SY917479:SY917481 ACU917479:ACU917481 AMQ917479:AMQ917481 AWM917479:AWM917481 BGI917479:BGI917481 BQE917479:BQE917481 CAA917479:CAA917481 CJW917479:CJW917481 CTS917479:CTS917481 DDO917479:DDO917481 DNK917479:DNK917481 DXG917479:DXG917481 EHC917479:EHC917481 EQY917479:EQY917481 FAU917479:FAU917481 FKQ917479:FKQ917481 FUM917479:FUM917481 GEI917479:GEI917481 GOE917479:GOE917481 GYA917479:GYA917481 HHW917479:HHW917481 HRS917479:HRS917481 IBO917479:IBO917481 ILK917479:ILK917481 IVG917479:IVG917481 JFC917479:JFC917481 JOY917479:JOY917481 JYU917479:JYU917481 KIQ917479:KIQ917481 KSM917479:KSM917481 LCI917479:LCI917481 LME917479:LME917481 LWA917479:LWA917481 MFW917479:MFW917481 MPS917479:MPS917481 MZO917479:MZO917481 NJK917479:NJK917481 NTG917479:NTG917481 ODC917479:ODC917481 OMY917479:OMY917481 OWU917479:OWU917481 PGQ917479:PGQ917481 PQM917479:PQM917481 QAI917479:QAI917481 QKE917479:QKE917481 QUA917479:QUA917481 RDW917479:RDW917481 RNS917479:RNS917481 RXO917479:RXO917481 SHK917479:SHK917481 SRG917479:SRG917481 TBC917479:TBC917481 TKY917479:TKY917481 TUU917479:TUU917481 UEQ917479:UEQ917481 UOM917479:UOM917481 UYI917479:UYI917481 VIE917479:VIE917481 VSA917479:VSA917481 WBW917479:WBW917481 WLS917479:WLS917481 WVO917479:WVO917481 JC983015:JC983017 SY983015:SY983017 ACU983015:ACU983017 AMQ983015:AMQ983017 AWM983015:AWM983017 BGI983015:BGI983017 BQE983015:BQE983017 CAA983015:CAA983017 CJW983015:CJW983017 CTS983015:CTS983017 DDO983015:DDO983017 DNK983015:DNK983017 DXG983015:DXG983017 EHC983015:EHC983017 EQY983015:EQY983017 FAU983015:FAU983017 FKQ983015:FKQ983017 FUM983015:FUM983017 GEI983015:GEI983017 GOE983015:GOE983017 GYA983015:GYA983017 HHW983015:HHW983017 HRS983015:HRS983017 IBO983015:IBO983017 ILK983015:ILK983017 IVG983015:IVG983017 JFC983015:JFC983017 JOY983015:JOY983017 JYU983015:JYU983017 KIQ983015:KIQ983017 KSM983015:KSM983017 LCI983015:LCI983017 LME983015:LME983017 LWA983015:LWA983017 MFW983015:MFW983017 MPS983015:MPS983017 MZO983015:MZO983017 NJK983015:NJK983017 NTG983015:NTG983017 ODC983015:ODC983017 OMY983015:OMY983017 OWU983015:OWU983017 PGQ983015:PGQ983017 PQM983015:PQM983017 QAI983015:QAI983017 QKE983015:QKE983017 QUA983015:QUA983017 RDW983015:RDW983017 RNS983015:RNS983017 RXO983015:RXO983017 SHK983015:SHK983017 SRG983015:SRG983017 TBC983015:TBC983017 TKY983015:TKY983017 TUU983015:TUU983017 UEQ983015:UEQ983017 UOM983015:UOM983017 UYI983015:UYI983017 VIE983015:VIE983017 VSA983015:VSA983017 WBW983015:WBW983017 WLS983015:WLS983017 WVO983015:WVO983017 JC1048551:JC1048553 SY1048551:SY1048553 ACU1048551:ACU1048553 AMQ1048551:AMQ1048553 AWM1048551:AWM1048553 BGI1048551:BGI1048553 BQE1048551:BQE1048553 CAA1048551:CAA1048553 CJW1048551:CJW1048553 CTS1048551:CTS1048553 DDO1048551:DDO1048553 DNK1048551:DNK1048553 DXG1048551:DXG1048553 EHC1048551:EHC1048553 EQY1048551:EQY1048553 FAU1048551:FAU1048553 FKQ1048551:FKQ1048553 FUM1048551:FUM1048553 GEI1048551:GEI1048553 GOE1048551:GOE1048553 GYA1048551:GYA1048553 HHW1048551:HHW1048553 HRS1048551:HRS1048553 IBO1048551:IBO1048553 ILK1048551:ILK1048553 IVG1048551:IVG1048553 JFC1048551:JFC1048553 JOY1048551:JOY1048553 JYU1048551:JYU1048553 KIQ1048551:KIQ1048553 KSM1048551:KSM1048553 LCI1048551:LCI1048553 LME1048551:LME1048553 LWA1048551:LWA1048553 MFW1048551:MFW1048553 MPS1048551:MPS1048553 MZO1048551:MZO1048553 NJK1048551:NJK1048553 NTG1048551:NTG1048553 ODC1048551:ODC1048553 OMY1048551:OMY1048553 OWU1048551:OWU1048553 PGQ1048551:PGQ1048553 PQM1048551:PQM1048553 QAI1048551:QAI1048553 QKE1048551:QKE1048553 QUA1048551:QUA1048553 RDW1048551:RDW1048553 RNS1048551:RNS1048553 RXO1048551:RXO1048553 SHK1048551:SHK1048553 SRG1048551:SRG1048553 TBC1048551:TBC1048553 TKY1048551:TKY1048553 TUU1048551:TUU1048553 UEQ1048551:UEQ1048553 UOM1048551:UOM1048553 UYI1048551:UYI1048553 VIE1048551:VIE1048553 VSA1048551:VSA1048553 WBW1048551:WBW1048553 WLS1048551:WLS1048553 WVO1048551:WVO1048553 C65511:C65513 C131047:C131049 C196583:C196585 C262119:C262121 C327655:C327657 C393191:C393193 C458727:C458729 C524263:C524265 C589799:C589801 C655335:C655337 C720871:C720873 C786407:C786409 C851943:C851945 C917479:C917481 C983015:C983017 C1048551:C1048553">
      <formula1>$A$39:$A$43</formula1>
    </dataValidation>
    <dataValidation type="list" allowBlank="1" showInputMessage="1" showErrorMessage="1" sqref="JD16:JD18 D983044:D983046 D917508:D917510 D851972:D851974 D786436:D786438 D720900:D720902 D655364:D655366 D589828:D589830 D524292:D524294 D458756:D458758 D393220:D393222 D327684:D327686 D262148:D262150 D196612:D196614 D131076:D131078 D65540:D65542 SZ16:SZ18 WVP983044:WVP983046 WLT983044:WLT983046 WBX983044:WBX983046 VSB983044:VSB983046 VIF983044:VIF983046 UYJ983044:UYJ983046 UON983044:UON983046 UER983044:UER983046 TUV983044:TUV983046 TKZ983044:TKZ983046 TBD983044:TBD983046 SRH983044:SRH983046 SHL983044:SHL983046 RXP983044:RXP983046 RNT983044:RNT983046 RDX983044:RDX983046 QUB983044:QUB983046 QKF983044:QKF983046 QAJ983044:QAJ983046 PQN983044:PQN983046 PGR983044:PGR983046 OWV983044:OWV983046 OMZ983044:OMZ983046 ODD983044:ODD983046 NTH983044:NTH983046 NJL983044:NJL983046 MZP983044:MZP983046 MPT983044:MPT983046 MFX983044:MFX983046 LWB983044:LWB983046 LMF983044:LMF983046 LCJ983044:LCJ983046 KSN983044:KSN983046 KIR983044:KIR983046 JYV983044:JYV983046 JOZ983044:JOZ983046 JFD983044:JFD983046 IVH983044:IVH983046 ILL983044:ILL983046 IBP983044:IBP983046 HRT983044:HRT983046 HHX983044:HHX983046 GYB983044:GYB983046 GOF983044:GOF983046 GEJ983044:GEJ983046 FUN983044:FUN983046 FKR983044:FKR983046 FAV983044:FAV983046 EQZ983044:EQZ983046 EHD983044:EHD983046 DXH983044:DXH983046 DNL983044:DNL983046 DDP983044:DDP983046 CTT983044:CTT983046 CJX983044:CJX983046 CAB983044:CAB983046 BQF983044:BQF983046 BGJ983044:BGJ983046 AWN983044:AWN983046 AMR983044:AMR983046 ACV983044:ACV983046 SZ983044:SZ983046 JD983044:JD983046 WVP917508:WVP917510 WLT917508:WLT917510 WBX917508:WBX917510 VSB917508:VSB917510 VIF917508:VIF917510 UYJ917508:UYJ917510 UON917508:UON917510 UER917508:UER917510 TUV917508:TUV917510 TKZ917508:TKZ917510 TBD917508:TBD917510 SRH917508:SRH917510 SHL917508:SHL917510 RXP917508:RXP917510 RNT917508:RNT917510 RDX917508:RDX917510 QUB917508:QUB917510 QKF917508:QKF917510 QAJ917508:QAJ917510 PQN917508:PQN917510 PGR917508:PGR917510 OWV917508:OWV917510 OMZ917508:OMZ917510 ODD917508:ODD917510 NTH917508:NTH917510 NJL917508:NJL917510 MZP917508:MZP917510 MPT917508:MPT917510 MFX917508:MFX917510 LWB917508:LWB917510 LMF917508:LMF917510 LCJ917508:LCJ917510 KSN917508:KSN917510 KIR917508:KIR917510 JYV917508:JYV917510 JOZ917508:JOZ917510 JFD917508:JFD917510 IVH917508:IVH917510 ILL917508:ILL917510 IBP917508:IBP917510 HRT917508:HRT917510 HHX917508:HHX917510 GYB917508:GYB917510 GOF917508:GOF917510 GEJ917508:GEJ917510 FUN917508:FUN917510 FKR917508:FKR917510 FAV917508:FAV917510 EQZ917508:EQZ917510 EHD917508:EHD917510 DXH917508:DXH917510 DNL917508:DNL917510 DDP917508:DDP917510 CTT917508:CTT917510 CJX917508:CJX917510 CAB917508:CAB917510 BQF917508:BQF917510 BGJ917508:BGJ917510 AWN917508:AWN917510 AMR917508:AMR917510 ACV917508:ACV917510 SZ917508:SZ917510 JD917508:JD917510 WVP851972:WVP851974 WLT851972:WLT851974 WBX851972:WBX851974 VSB851972:VSB851974 VIF851972:VIF851974 UYJ851972:UYJ851974 UON851972:UON851974 UER851972:UER851974 TUV851972:TUV851974 TKZ851972:TKZ851974 TBD851972:TBD851974 SRH851972:SRH851974 SHL851972:SHL851974 RXP851972:RXP851974 RNT851972:RNT851974 RDX851972:RDX851974 QUB851972:QUB851974 QKF851972:QKF851974 QAJ851972:QAJ851974 PQN851972:PQN851974 PGR851972:PGR851974 OWV851972:OWV851974 OMZ851972:OMZ851974 ODD851972:ODD851974 NTH851972:NTH851974 NJL851972:NJL851974 MZP851972:MZP851974 MPT851972:MPT851974 MFX851972:MFX851974 LWB851972:LWB851974 LMF851972:LMF851974 LCJ851972:LCJ851974 KSN851972:KSN851974 KIR851972:KIR851974 JYV851972:JYV851974 JOZ851972:JOZ851974 JFD851972:JFD851974 IVH851972:IVH851974 ILL851972:ILL851974 IBP851972:IBP851974 HRT851972:HRT851974 HHX851972:HHX851974 GYB851972:GYB851974 GOF851972:GOF851974 GEJ851972:GEJ851974 FUN851972:FUN851974 FKR851972:FKR851974 FAV851972:FAV851974 EQZ851972:EQZ851974 EHD851972:EHD851974 DXH851972:DXH851974 DNL851972:DNL851974 DDP851972:DDP851974 CTT851972:CTT851974 CJX851972:CJX851974 CAB851972:CAB851974 BQF851972:BQF851974 BGJ851972:BGJ851974 AWN851972:AWN851974 AMR851972:AMR851974 ACV851972:ACV851974 SZ851972:SZ851974 JD851972:JD851974 WVP786436:WVP786438 WLT786436:WLT786438 WBX786436:WBX786438 VSB786436:VSB786438 VIF786436:VIF786438 UYJ786436:UYJ786438 UON786436:UON786438 UER786436:UER786438 TUV786436:TUV786438 TKZ786436:TKZ786438 TBD786436:TBD786438 SRH786436:SRH786438 SHL786436:SHL786438 RXP786436:RXP786438 RNT786436:RNT786438 RDX786436:RDX786438 QUB786436:QUB786438 QKF786436:QKF786438 QAJ786436:QAJ786438 PQN786436:PQN786438 PGR786436:PGR786438 OWV786436:OWV786438 OMZ786436:OMZ786438 ODD786436:ODD786438 NTH786436:NTH786438 NJL786436:NJL786438 MZP786436:MZP786438 MPT786436:MPT786438 MFX786436:MFX786438 LWB786436:LWB786438 LMF786436:LMF786438 LCJ786436:LCJ786438 KSN786436:KSN786438 KIR786436:KIR786438 JYV786436:JYV786438 JOZ786436:JOZ786438 JFD786436:JFD786438 IVH786436:IVH786438 ILL786436:ILL786438 IBP786436:IBP786438 HRT786436:HRT786438 HHX786436:HHX786438 GYB786436:GYB786438 GOF786436:GOF786438 GEJ786436:GEJ786438 FUN786436:FUN786438 FKR786436:FKR786438 FAV786436:FAV786438 EQZ786436:EQZ786438 EHD786436:EHD786438 DXH786436:DXH786438 DNL786436:DNL786438 DDP786436:DDP786438 CTT786436:CTT786438 CJX786436:CJX786438 CAB786436:CAB786438 BQF786436:BQF786438 BGJ786436:BGJ786438 AWN786436:AWN786438 AMR786436:AMR786438 ACV786436:ACV786438 SZ786436:SZ786438 JD786436:JD786438 WVP720900:WVP720902 WLT720900:WLT720902 WBX720900:WBX720902 VSB720900:VSB720902 VIF720900:VIF720902 UYJ720900:UYJ720902 UON720900:UON720902 UER720900:UER720902 TUV720900:TUV720902 TKZ720900:TKZ720902 TBD720900:TBD720902 SRH720900:SRH720902 SHL720900:SHL720902 RXP720900:RXP720902 RNT720900:RNT720902 RDX720900:RDX720902 QUB720900:QUB720902 QKF720900:QKF720902 QAJ720900:QAJ720902 PQN720900:PQN720902 PGR720900:PGR720902 OWV720900:OWV720902 OMZ720900:OMZ720902 ODD720900:ODD720902 NTH720900:NTH720902 NJL720900:NJL720902 MZP720900:MZP720902 MPT720900:MPT720902 MFX720900:MFX720902 LWB720900:LWB720902 LMF720900:LMF720902 LCJ720900:LCJ720902 KSN720900:KSN720902 KIR720900:KIR720902 JYV720900:JYV720902 JOZ720900:JOZ720902 JFD720900:JFD720902 IVH720900:IVH720902 ILL720900:ILL720902 IBP720900:IBP720902 HRT720900:HRT720902 HHX720900:HHX720902 GYB720900:GYB720902 GOF720900:GOF720902 GEJ720900:GEJ720902 FUN720900:FUN720902 FKR720900:FKR720902 FAV720900:FAV720902 EQZ720900:EQZ720902 EHD720900:EHD720902 DXH720900:DXH720902 DNL720900:DNL720902 DDP720900:DDP720902 CTT720900:CTT720902 CJX720900:CJX720902 CAB720900:CAB720902 BQF720900:BQF720902 BGJ720900:BGJ720902 AWN720900:AWN720902 AMR720900:AMR720902 ACV720900:ACV720902 SZ720900:SZ720902 JD720900:JD720902 WVP655364:WVP655366 WLT655364:WLT655366 WBX655364:WBX655366 VSB655364:VSB655366 VIF655364:VIF655366 UYJ655364:UYJ655366 UON655364:UON655366 UER655364:UER655366 TUV655364:TUV655366 TKZ655364:TKZ655366 TBD655364:TBD655366 SRH655364:SRH655366 SHL655364:SHL655366 RXP655364:RXP655366 RNT655364:RNT655366 RDX655364:RDX655366 QUB655364:QUB655366 QKF655364:QKF655366 QAJ655364:QAJ655366 PQN655364:PQN655366 PGR655364:PGR655366 OWV655364:OWV655366 OMZ655364:OMZ655366 ODD655364:ODD655366 NTH655364:NTH655366 NJL655364:NJL655366 MZP655364:MZP655366 MPT655364:MPT655366 MFX655364:MFX655366 LWB655364:LWB655366 LMF655364:LMF655366 LCJ655364:LCJ655366 KSN655364:KSN655366 KIR655364:KIR655366 JYV655364:JYV655366 JOZ655364:JOZ655366 JFD655364:JFD655366 IVH655364:IVH655366 ILL655364:ILL655366 IBP655364:IBP655366 HRT655364:HRT655366 HHX655364:HHX655366 GYB655364:GYB655366 GOF655364:GOF655366 GEJ655364:GEJ655366 FUN655364:FUN655366 FKR655364:FKR655366 FAV655364:FAV655366 EQZ655364:EQZ655366 EHD655364:EHD655366 DXH655364:DXH655366 DNL655364:DNL655366 DDP655364:DDP655366 CTT655364:CTT655366 CJX655364:CJX655366 CAB655364:CAB655366 BQF655364:BQF655366 BGJ655364:BGJ655366 AWN655364:AWN655366 AMR655364:AMR655366 ACV655364:ACV655366 SZ655364:SZ655366 JD655364:JD655366 WVP589828:WVP589830 WLT589828:WLT589830 WBX589828:WBX589830 VSB589828:VSB589830 VIF589828:VIF589830 UYJ589828:UYJ589830 UON589828:UON589830 UER589828:UER589830 TUV589828:TUV589830 TKZ589828:TKZ589830 TBD589828:TBD589830 SRH589828:SRH589830 SHL589828:SHL589830 RXP589828:RXP589830 RNT589828:RNT589830 RDX589828:RDX589830 QUB589828:QUB589830 QKF589828:QKF589830 QAJ589828:QAJ589830 PQN589828:PQN589830 PGR589828:PGR589830 OWV589828:OWV589830 OMZ589828:OMZ589830 ODD589828:ODD589830 NTH589828:NTH589830 NJL589828:NJL589830 MZP589828:MZP589830 MPT589828:MPT589830 MFX589828:MFX589830 LWB589828:LWB589830 LMF589828:LMF589830 LCJ589828:LCJ589830 KSN589828:KSN589830 KIR589828:KIR589830 JYV589828:JYV589830 JOZ589828:JOZ589830 JFD589828:JFD589830 IVH589828:IVH589830 ILL589828:ILL589830 IBP589828:IBP589830 HRT589828:HRT589830 HHX589828:HHX589830 GYB589828:GYB589830 GOF589828:GOF589830 GEJ589828:GEJ589830 FUN589828:FUN589830 FKR589828:FKR589830 FAV589828:FAV589830 EQZ589828:EQZ589830 EHD589828:EHD589830 DXH589828:DXH589830 DNL589828:DNL589830 DDP589828:DDP589830 CTT589828:CTT589830 CJX589828:CJX589830 CAB589828:CAB589830 BQF589828:BQF589830 BGJ589828:BGJ589830 AWN589828:AWN589830 AMR589828:AMR589830 ACV589828:ACV589830 SZ589828:SZ589830 JD589828:JD589830 WVP524292:WVP524294 WLT524292:WLT524294 WBX524292:WBX524294 VSB524292:VSB524294 VIF524292:VIF524294 UYJ524292:UYJ524294 UON524292:UON524294 UER524292:UER524294 TUV524292:TUV524294 TKZ524292:TKZ524294 TBD524292:TBD524294 SRH524292:SRH524294 SHL524292:SHL524294 RXP524292:RXP524294 RNT524292:RNT524294 RDX524292:RDX524294 QUB524292:QUB524294 QKF524292:QKF524294 QAJ524292:QAJ524294 PQN524292:PQN524294 PGR524292:PGR524294 OWV524292:OWV524294 OMZ524292:OMZ524294 ODD524292:ODD524294 NTH524292:NTH524294 NJL524292:NJL524294 MZP524292:MZP524294 MPT524292:MPT524294 MFX524292:MFX524294 LWB524292:LWB524294 LMF524292:LMF524294 LCJ524292:LCJ524294 KSN524292:KSN524294 KIR524292:KIR524294 JYV524292:JYV524294 JOZ524292:JOZ524294 JFD524292:JFD524294 IVH524292:IVH524294 ILL524292:ILL524294 IBP524292:IBP524294 HRT524292:HRT524294 HHX524292:HHX524294 GYB524292:GYB524294 GOF524292:GOF524294 GEJ524292:GEJ524294 FUN524292:FUN524294 FKR524292:FKR524294 FAV524292:FAV524294 EQZ524292:EQZ524294 EHD524292:EHD524294 DXH524292:DXH524294 DNL524292:DNL524294 DDP524292:DDP524294 CTT524292:CTT524294 CJX524292:CJX524294 CAB524292:CAB524294 BQF524292:BQF524294 BGJ524292:BGJ524294 AWN524292:AWN524294 AMR524292:AMR524294 ACV524292:ACV524294 SZ524292:SZ524294 JD524292:JD524294 WVP458756:WVP458758 WLT458756:WLT458758 WBX458756:WBX458758 VSB458756:VSB458758 VIF458756:VIF458758 UYJ458756:UYJ458758 UON458756:UON458758 UER458756:UER458758 TUV458756:TUV458758 TKZ458756:TKZ458758 TBD458756:TBD458758 SRH458756:SRH458758 SHL458756:SHL458758 RXP458756:RXP458758 RNT458756:RNT458758 RDX458756:RDX458758 QUB458756:QUB458758 QKF458756:QKF458758 QAJ458756:QAJ458758 PQN458756:PQN458758 PGR458756:PGR458758 OWV458756:OWV458758 OMZ458756:OMZ458758 ODD458756:ODD458758 NTH458756:NTH458758 NJL458756:NJL458758 MZP458756:MZP458758 MPT458756:MPT458758 MFX458756:MFX458758 LWB458756:LWB458758 LMF458756:LMF458758 LCJ458756:LCJ458758 KSN458756:KSN458758 KIR458756:KIR458758 JYV458756:JYV458758 JOZ458756:JOZ458758 JFD458756:JFD458758 IVH458756:IVH458758 ILL458756:ILL458758 IBP458756:IBP458758 HRT458756:HRT458758 HHX458756:HHX458758 GYB458756:GYB458758 GOF458756:GOF458758 GEJ458756:GEJ458758 FUN458756:FUN458758 FKR458756:FKR458758 FAV458756:FAV458758 EQZ458756:EQZ458758 EHD458756:EHD458758 DXH458756:DXH458758 DNL458756:DNL458758 DDP458756:DDP458758 CTT458756:CTT458758 CJX458756:CJX458758 CAB458756:CAB458758 BQF458756:BQF458758 BGJ458756:BGJ458758 AWN458756:AWN458758 AMR458756:AMR458758 ACV458756:ACV458758 SZ458756:SZ458758 JD458756:JD458758 WVP393220:WVP393222 WLT393220:WLT393222 WBX393220:WBX393222 VSB393220:VSB393222 VIF393220:VIF393222 UYJ393220:UYJ393222 UON393220:UON393222 UER393220:UER393222 TUV393220:TUV393222 TKZ393220:TKZ393222 TBD393220:TBD393222 SRH393220:SRH393222 SHL393220:SHL393222 RXP393220:RXP393222 RNT393220:RNT393222 RDX393220:RDX393222 QUB393220:QUB393222 QKF393220:QKF393222 QAJ393220:QAJ393222 PQN393220:PQN393222 PGR393220:PGR393222 OWV393220:OWV393222 OMZ393220:OMZ393222 ODD393220:ODD393222 NTH393220:NTH393222 NJL393220:NJL393222 MZP393220:MZP393222 MPT393220:MPT393222 MFX393220:MFX393222 LWB393220:LWB393222 LMF393220:LMF393222 LCJ393220:LCJ393222 KSN393220:KSN393222 KIR393220:KIR393222 JYV393220:JYV393222 JOZ393220:JOZ393222 JFD393220:JFD393222 IVH393220:IVH393222 ILL393220:ILL393222 IBP393220:IBP393222 HRT393220:HRT393222 HHX393220:HHX393222 GYB393220:GYB393222 GOF393220:GOF393222 GEJ393220:GEJ393222 FUN393220:FUN393222 FKR393220:FKR393222 FAV393220:FAV393222 EQZ393220:EQZ393222 EHD393220:EHD393222 DXH393220:DXH393222 DNL393220:DNL393222 DDP393220:DDP393222 CTT393220:CTT393222 CJX393220:CJX393222 CAB393220:CAB393222 BQF393220:BQF393222 BGJ393220:BGJ393222 AWN393220:AWN393222 AMR393220:AMR393222 ACV393220:ACV393222 SZ393220:SZ393222 JD393220:JD393222 WVP327684:WVP327686 WLT327684:WLT327686 WBX327684:WBX327686 VSB327684:VSB327686 VIF327684:VIF327686 UYJ327684:UYJ327686 UON327684:UON327686 UER327684:UER327686 TUV327684:TUV327686 TKZ327684:TKZ327686 TBD327684:TBD327686 SRH327684:SRH327686 SHL327684:SHL327686 RXP327684:RXP327686 RNT327684:RNT327686 RDX327684:RDX327686 QUB327684:QUB327686 QKF327684:QKF327686 QAJ327684:QAJ327686 PQN327684:PQN327686 PGR327684:PGR327686 OWV327684:OWV327686 OMZ327684:OMZ327686 ODD327684:ODD327686 NTH327684:NTH327686 NJL327684:NJL327686 MZP327684:MZP327686 MPT327684:MPT327686 MFX327684:MFX327686 LWB327684:LWB327686 LMF327684:LMF327686 LCJ327684:LCJ327686 KSN327684:KSN327686 KIR327684:KIR327686 JYV327684:JYV327686 JOZ327684:JOZ327686 JFD327684:JFD327686 IVH327684:IVH327686 ILL327684:ILL327686 IBP327684:IBP327686 HRT327684:HRT327686 HHX327684:HHX327686 GYB327684:GYB327686 GOF327684:GOF327686 GEJ327684:GEJ327686 FUN327684:FUN327686 FKR327684:FKR327686 FAV327684:FAV327686 EQZ327684:EQZ327686 EHD327684:EHD327686 DXH327684:DXH327686 DNL327684:DNL327686 DDP327684:DDP327686 CTT327684:CTT327686 CJX327684:CJX327686 CAB327684:CAB327686 BQF327684:BQF327686 BGJ327684:BGJ327686 AWN327684:AWN327686 AMR327684:AMR327686 ACV327684:ACV327686 SZ327684:SZ327686 JD327684:JD327686 WVP262148:WVP262150 WLT262148:WLT262150 WBX262148:WBX262150 VSB262148:VSB262150 VIF262148:VIF262150 UYJ262148:UYJ262150 UON262148:UON262150 UER262148:UER262150 TUV262148:TUV262150 TKZ262148:TKZ262150 TBD262148:TBD262150 SRH262148:SRH262150 SHL262148:SHL262150 RXP262148:RXP262150 RNT262148:RNT262150 RDX262148:RDX262150 QUB262148:QUB262150 QKF262148:QKF262150 QAJ262148:QAJ262150 PQN262148:PQN262150 PGR262148:PGR262150 OWV262148:OWV262150 OMZ262148:OMZ262150 ODD262148:ODD262150 NTH262148:NTH262150 NJL262148:NJL262150 MZP262148:MZP262150 MPT262148:MPT262150 MFX262148:MFX262150 LWB262148:LWB262150 LMF262148:LMF262150 LCJ262148:LCJ262150 KSN262148:KSN262150 KIR262148:KIR262150 JYV262148:JYV262150 JOZ262148:JOZ262150 JFD262148:JFD262150 IVH262148:IVH262150 ILL262148:ILL262150 IBP262148:IBP262150 HRT262148:HRT262150 HHX262148:HHX262150 GYB262148:GYB262150 GOF262148:GOF262150 GEJ262148:GEJ262150 FUN262148:FUN262150 FKR262148:FKR262150 FAV262148:FAV262150 EQZ262148:EQZ262150 EHD262148:EHD262150 DXH262148:DXH262150 DNL262148:DNL262150 DDP262148:DDP262150 CTT262148:CTT262150 CJX262148:CJX262150 CAB262148:CAB262150 BQF262148:BQF262150 BGJ262148:BGJ262150 AWN262148:AWN262150 AMR262148:AMR262150 ACV262148:ACV262150 SZ262148:SZ262150 JD262148:JD262150 WVP196612:WVP196614 WLT196612:WLT196614 WBX196612:WBX196614 VSB196612:VSB196614 VIF196612:VIF196614 UYJ196612:UYJ196614 UON196612:UON196614 UER196612:UER196614 TUV196612:TUV196614 TKZ196612:TKZ196614 TBD196612:TBD196614 SRH196612:SRH196614 SHL196612:SHL196614 RXP196612:RXP196614 RNT196612:RNT196614 RDX196612:RDX196614 QUB196612:QUB196614 QKF196612:QKF196614 QAJ196612:QAJ196614 PQN196612:PQN196614 PGR196612:PGR196614 OWV196612:OWV196614 OMZ196612:OMZ196614 ODD196612:ODD196614 NTH196612:NTH196614 NJL196612:NJL196614 MZP196612:MZP196614 MPT196612:MPT196614 MFX196612:MFX196614 LWB196612:LWB196614 LMF196612:LMF196614 LCJ196612:LCJ196614 KSN196612:KSN196614 KIR196612:KIR196614 JYV196612:JYV196614 JOZ196612:JOZ196614 JFD196612:JFD196614 IVH196612:IVH196614 ILL196612:ILL196614 IBP196612:IBP196614 HRT196612:HRT196614 HHX196612:HHX196614 GYB196612:GYB196614 GOF196612:GOF196614 GEJ196612:GEJ196614 FUN196612:FUN196614 FKR196612:FKR196614 FAV196612:FAV196614 EQZ196612:EQZ196614 EHD196612:EHD196614 DXH196612:DXH196614 DNL196612:DNL196614 DDP196612:DDP196614 CTT196612:CTT196614 CJX196612:CJX196614 CAB196612:CAB196614 BQF196612:BQF196614 BGJ196612:BGJ196614 AWN196612:AWN196614 AMR196612:AMR196614 ACV196612:ACV196614 SZ196612:SZ196614 JD196612:JD196614 WVP131076:WVP131078 WLT131076:WLT131078 WBX131076:WBX131078 VSB131076:VSB131078 VIF131076:VIF131078 UYJ131076:UYJ131078 UON131076:UON131078 UER131076:UER131078 TUV131076:TUV131078 TKZ131076:TKZ131078 TBD131076:TBD131078 SRH131076:SRH131078 SHL131076:SHL131078 RXP131076:RXP131078 RNT131076:RNT131078 RDX131076:RDX131078 QUB131076:QUB131078 QKF131076:QKF131078 QAJ131076:QAJ131078 PQN131076:PQN131078 PGR131076:PGR131078 OWV131076:OWV131078 OMZ131076:OMZ131078 ODD131076:ODD131078 NTH131076:NTH131078 NJL131076:NJL131078 MZP131076:MZP131078 MPT131076:MPT131078 MFX131076:MFX131078 LWB131076:LWB131078 LMF131076:LMF131078 LCJ131076:LCJ131078 KSN131076:KSN131078 KIR131076:KIR131078 JYV131076:JYV131078 JOZ131076:JOZ131078 JFD131076:JFD131078 IVH131076:IVH131078 ILL131076:ILL131078 IBP131076:IBP131078 HRT131076:HRT131078 HHX131076:HHX131078 GYB131076:GYB131078 GOF131076:GOF131078 GEJ131076:GEJ131078 FUN131076:FUN131078 FKR131076:FKR131078 FAV131076:FAV131078 EQZ131076:EQZ131078 EHD131076:EHD131078 DXH131076:DXH131078 DNL131076:DNL131078 DDP131076:DDP131078 CTT131076:CTT131078 CJX131076:CJX131078 CAB131076:CAB131078 BQF131076:BQF131078 BGJ131076:BGJ131078 AWN131076:AWN131078 AMR131076:AMR131078 ACV131076:ACV131078 SZ131076:SZ131078 JD131076:JD131078 WVP65540:WVP65542 WLT65540:WLT65542 WBX65540:WBX65542 VSB65540:VSB65542 VIF65540:VIF65542 UYJ65540:UYJ65542 UON65540:UON65542 UER65540:UER65542 TUV65540:TUV65542 TKZ65540:TKZ65542 TBD65540:TBD65542 SRH65540:SRH65542 SHL65540:SHL65542 RXP65540:RXP65542 RNT65540:RNT65542 RDX65540:RDX65542 QUB65540:QUB65542 QKF65540:QKF65542 QAJ65540:QAJ65542 PQN65540:PQN65542 PGR65540:PGR65542 OWV65540:OWV65542 OMZ65540:OMZ65542 ODD65540:ODD65542 NTH65540:NTH65542 NJL65540:NJL65542 MZP65540:MZP65542 MPT65540:MPT65542 MFX65540:MFX65542 LWB65540:LWB65542 LMF65540:LMF65542 LCJ65540:LCJ65542 KSN65540:KSN65542 KIR65540:KIR65542 JYV65540:JYV65542 JOZ65540:JOZ65542 JFD65540:JFD65542 IVH65540:IVH65542 ILL65540:ILL65542 IBP65540:IBP65542 HRT65540:HRT65542 HHX65540:HHX65542 GYB65540:GYB65542 GOF65540:GOF65542 GEJ65540:GEJ65542 FUN65540:FUN65542 FKR65540:FKR65542 FAV65540:FAV65542 EQZ65540:EQZ65542 EHD65540:EHD65542 DXH65540:DXH65542 DNL65540:DNL65542 DDP65540:DDP65542 CTT65540:CTT65542 CJX65540:CJX65542 CAB65540:CAB65542 BQF65540:BQF65542 BGJ65540:BGJ65542 AWN65540:AWN65542 AMR65540:AMR65542 ACV65540:ACV65542 SZ65540:SZ65542 JD65540:JD65542 WVP16:WVP18 WLT16:WLT18 WBX16:WBX18 VSB16:VSB18 VIF16:VIF18 UYJ16:UYJ18 UON16:UON18 UER16:UER18 TUV16:TUV18 TKZ16:TKZ18 TBD16:TBD18 SRH16:SRH18 SHL16:SHL18 RXP16:RXP18 RNT16:RNT18 RDX16:RDX18 QUB16:QUB18 QKF16:QKF18 QAJ16:QAJ18 PQN16:PQN18 PGR16:PGR18 OWV16:OWV18 OMZ16:OMZ18 ODD16:ODD18 NTH16:NTH18 NJL16:NJL18 MZP16:MZP18 MPT16:MPT18 MFX16:MFX18 LWB16:LWB18 LMF16:LMF18 LCJ16:LCJ18 KSN16:KSN18 KIR16:KIR18 JYV16:JYV18 JOZ16:JOZ18 JFD16:JFD18 IVH16:IVH18 ILL16:ILL18 IBP16:IBP18 HRT16:HRT18 HHX16:HHX18 GYB16:GYB18 GOF16:GOF18 GEJ16:GEJ18 FUN16:FUN18 FKR16:FKR18 FAV16:FAV18 EQZ16:EQZ18 EHD16:EHD18 DXH16:DXH18 DNL16:DNL18 DDP16:DDP18 CTT16:CTT18 CJX16:CJX18 CAB16:CAB18 BQF16:BQF18 BGJ16:BGJ18 AWN16:AWN18 AMR16:AMR18 ACV16:ACV18">
      <formula1>$A$50:$A$68</formula1>
    </dataValidation>
    <dataValidation type="list" allowBlank="1" showInputMessage="1" showErrorMessage="1" sqref="JC16:JC18 SY16:SY18 ACU16:ACU18 AMQ16:AMQ18 AWM16:AWM18 BGI16:BGI18 BQE16:BQE18 CAA16:CAA18 CJW16:CJW18 CTS16:CTS18 DDO16:DDO18 DNK16:DNK18 DXG16:DXG18 EHC16:EHC18 EQY16:EQY18 FAU16:FAU18 FKQ16:FKQ18 FUM16:FUM18 GEI16:GEI18 GOE16:GOE18 GYA16:GYA18 HHW16:HHW18 HRS16:HRS18 IBO16:IBO18 ILK16:ILK18 IVG16:IVG18 JFC16:JFC18 JOY16:JOY18 JYU16:JYU18 KIQ16:KIQ18 KSM16:KSM18 LCI16:LCI18 LME16:LME18 LWA16:LWA18 MFW16:MFW18 MPS16:MPS18 MZO16:MZO18 NJK16:NJK18 NTG16:NTG18 ODC16:ODC18 OMY16:OMY18 OWU16:OWU18 PGQ16:PGQ18 PQM16:PQM18 QAI16:QAI18 QKE16:QKE18 QUA16:QUA18 RDW16:RDW18 RNS16:RNS18 RXO16:RXO18 SHK16:SHK18 SRG16:SRG18 TBC16:TBC18 TKY16:TKY18 TUU16:TUU18 UEQ16:UEQ18 UOM16:UOM18 UYI16:UYI18 VIE16:VIE18 VSA16:VSA18 WBW16:WBW18 WLS16:WLS18 WVO16:WVO18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C16:C18 C65540:C65542 C131076:C131078 C196612:C196614 C262148:C262150 C327684:C327686 C393220:C393222 C458756:C458758 C524292:C524294 C589828:C589830 C655364:C655366 C720900:C720902 C786436:C786438 C851972:C851974 C917508:C917510 C983044:C983046">
      <formula1>$A$45:$A$46</formula1>
    </dataValidation>
    <dataValidation type="list" allowBlank="1" showInputMessage="1" showErrorMessage="1" sqref="D16:D18">
      <formula1>$A$49:$A$68</formula1>
    </dataValidation>
  </dataValidations>
  <printOptions horizontalCentered="1"/>
  <pageMargins left="0.39370078740157483" right="0.39370078740157483" top="0.59055118110236227" bottom="0.47244094488188981" header="0.31496062992125984" footer="0.31496062992125984"/>
  <pageSetup paperSize="9" scale="66" orientation="landscape" cellComments="asDisplayed" r:id="rId1"/>
  <headerFooter alignWithMargins="0">
    <oddFooter>&amp;R&amp;12（令和２年７月開講訓練科から適用）</oddFooter>
  </headerFooter>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55"/>
  <sheetViews>
    <sheetView view="pageBreakPreview" topLeftCell="A21" zoomScale="80" zoomScaleNormal="100" zoomScaleSheetLayoutView="80" workbookViewId="0">
      <selection activeCell="F28" sqref="F28:L28"/>
    </sheetView>
  </sheetViews>
  <sheetFormatPr defaultRowHeight="13.5"/>
  <cols>
    <col min="1" max="1" width="3.75" customWidth="1"/>
    <col min="2" max="2" width="5.875" customWidth="1"/>
    <col min="3" max="3" width="11" customWidth="1"/>
    <col min="4" max="4" width="3" customWidth="1"/>
    <col min="5" max="5" width="12.125" customWidth="1"/>
    <col min="6" max="6" width="11.125" customWidth="1"/>
    <col min="7" max="7" width="9" customWidth="1"/>
    <col min="8" max="8" width="12.625" customWidth="1"/>
    <col min="9" max="9" width="8.875" customWidth="1"/>
    <col min="10" max="10" width="12.75" customWidth="1"/>
    <col min="11" max="11" width="10.625" customWidth="1"/>
    <col min="12" max="12" width="14.25" customWidth="1"/>
    <col min="13" max="13" width="8.75" customWidth="1"/>
    <col min="14" max="14" width="11.125" customWidth="1"/>
    <col min="257" max="257" width="3.75" customWidth="1"/>
    <col min="258" max="258" width="3" customWidth="1"/>
    <col min="259" max="259" width="11" customWidth="1"/>
    <col min="260" max="260" width="3" customWidth="1"/>
    <col min="261" max="261" width="12.125" customWidth="1"/>
    <col min="262" max="262" width="9.375" customWidth="1"/>
    <col min="263" max="263" width="6.625" customWidth="1"/>
    <col min="265" max="265" width="6.625" customWidth="1"/>
    <col min="267" max="267" width="10.625" customWidth="1"/>
    <col min="268" max="268" width="14.25" customWidth="1"/>
    <col min="269" max="269" width="8.75" customWidth="1"/>
    <col min="270" max="270" width="11.125" customWidth="1"/>
    <col min="513" max="513" width="3.75" customWidth="1"/>
    <col min="514" max="514" width="3" customWidth="1"/>
    <col min="515" max="515" width="11" customWidth="1"/>
    <col min="516" max="516" width="3" customWidth="1"/>
    <col min="517" max="517" width="12.125" customWidth="1"/>
    <col min="518" max="518" width="9.375" customWidth="1"/>
    <col min="519" max="519" width="6.625" customWidth="1"/>
    <col min="521" max="521" width="6.625" customWidth="1"/>
    <col min="523" max="523" width="10.625" customWidth="1"/>
    <col min="524" max="524" width="14.25" customWidth="1"/>
    <col min="525" max="525" width="8.75" customWidth="1"/>
    <col min="526" max="526" width="11.125" customWidth="1"/>
    <col min="769" max="769" width="3.75" customWidth="1"/>
    <col min="770" max="770" width="3" customWidth="1"/>
    <col min="771" max="771" width="11" customWidth="1"/>
    <col min="772" max="772" width="3" customWidth="1"/>
    <col min="773" max="773" width="12.125" customWidth="1"/>
    <col min="774" max="774" width="9.375" customWidth="1"/>
    <col min="775" max="775" width="6.625" customWidth="1"/>
    <col min="777" max="777" width="6.625" customWidth="1"/>
    <col min="779" max="779" width="10.625" customWidth="1"/>
    <col min="780" max="780" width="14.25" customWidth="1"/>
    <col min="781" max="781" width="8.75" customWidth="1"/>
    <col min="782" max="782" width="11.125" customWidth="1"/>
    <col min="1025" max="1025" width="3.75" customWidth="1"/>
    <col min="1026" max="1026" width="3" customWidth="1"/>
    <col min="1027" max="1027" width="11" customWidth="1"/>
    <col min="1028" max="1028" width="3" customWidth="1"/>
    <col min="1029" max="1029" width="12.125" customWidth="1"/>
    <col min="1030" max="1030" width="9.375" customWidth="1"/>
    <col min="1031" max="1031" width="6.625" customWidth="1"/>
    <col min="1033" max="1033" width="6.625" customWidth="1"/>
    <col min="1035" max="1035" width="10.625" customWidth="1"/>
    <col min="1036" max="1036" width="14.25" customWidth="1"/>
    <col min="1037" max="1037" width="8.75" customWidth="1"/>
    <col min="1038" max="1038" width="11.125" customWidth="1"/>
    <col min="1281" max="1281" width="3.75" customWidth="1"/>
    <col min="1282" max="1282" width="3" customWidth="1"/>
    <col min="1283" max="1283" width="11" customWidth="1"/>
    <col min="1284" max="1284" width="3" customWidth="1"/>
    <col min="1285" max="1285" width="12.125" customWidth="1"/>
    <col min="1286" max="1286" width="9.375" customWidth="1"/>
    <col min="1287" max="1287" width="6.625" customWidth="1"/>
    <col min="1289" max="1289" width="6.625" customWidth="1"/>
    <col min="1291" max="1291" width="10.625" customWidth="1"/>
    <col min="1292" max="1292" width="14.25" customWidth="1"/>
    <col min="1293" max="1293" width="8.75" customWidth="1"/>
    <col min="1294" max="1294" width="11.125" customWidth="1"/>
    <col min="1537" max="1537" width="3.75" customWidth="1"/>
    <col min="1538" max="1538" width="3" customWidth="1"/>
    <col min="1539" max="1539" width="11" customWidth="1"/>
    <col min="1540" max="1540" width="3" customWidth="1"/>
    <col min="1541" max="1541" width="12.125" customWidth="1"/>
    <col min="1542" max="1542" width="9.375" customWidth="1"/>
    <col min="1543" max="1543" width="6.625" customWidth="1"/>
    <col min="1545" max="1545" width="6.625" customWidth="1"/>
    <col min="1547" max="1547" width="10.625" customWidth="1"/>
    <col min="1548" max="1548" width="14.25" customWidth="1"/>
    <col min="1549" max="1549" width="8.75" customWidth="1"/>
    <col min="1550" max="1550" width="11.125" customWidth="1"/>
    <col min="1793" max="1793" width="3.75" customWidth="1"/>
    <col min="1794" max="1794" width="3" customWidth="1"/>
    <col min="1795" max="1795" width="11" customWidth="1"/>
    <col min="1796" max="1796" width="3" customWidth="1"/>
    <col min="1797" max="1797" width="12.125" customWidth="1"/>
    <col min="1798" max="1798" width="9.375" customWidth="1"/>
    <col min="1799" max="1799" width="6.625" customWidth="1"/>
    <col min="1801" max="1801" width="6.625" customWidth="1"/>
    <col min="1803" max="1803" width="10.625" customWidth="1"/>
    <col min="1804" max="1804" width="14.25" customWidth="1"/>
    <col min="1805" max="1805" width="8.75" customWidth="1"/>
    <col min="1806" max="1806" width="11.125" customWidth="1"/>
    <col min="2049" max="2049" width="3.75" customWidth="1"/>
    <col min="2050" max="2050" width="3" customWidth="1"/>
    <col min="2051" max="2051" width="11" customWidth="1"/>
    <col min="2052" max="2052" width="3" customWidth="1"/>
    <col min="2053" max="2053" width="12.125" customWidth="1"/>
    <col min="2054" max="2054" width="9.375" customWidth="1"/>
    <col min="2055" max="2055" width="6.625" customWidth="1"/>
    <col min="2057" max="2057" width="6.625" customWidth="1"/>
    <col min="2059" max="2059" width="10.625" customWidth="1"/>
    <col min="2060" max="2060" width="14.25" customWidth="1"/>
    <col min="2061" max="2061" width="8.75" customWidth="1"/>
    <col min="2062" max="2062" width="11.125" customWidth="1"/>
    <col min="2305" max="2305" width="3.75" customWidth="1"/>
    <col min="2306" max="2306" width="3" customWidth="1"/>
    <col min="2307" max="2307" width="11" customWidth="1"/>
    <col min="2308" max="2308" width="3" customWidth="1"/>
    <col min="2309" max="2309" width="12.125" customWidth="1"/>
    <col min="2310" max="2310" width="9.375" customWidth="1"/>
    <col min="2311" max="2311" width="6.625" customWidth="1"/>
    <col min="2313" max="2313" width="6.625" customWidth="1"/>
    <col min="2315" max="2315" width="10.625" customWidth="1"/>
    <col min="2316" max="2316" width="14.25" customWidth="1"/>
    <col min="2317" max="2317" width="8.75" customWidth="1"/>
    <col min="2318" max="2318" width="11.125" customWidth="1"/>
    <col min="2561" max="2561" width="3.75" customWidth="1"/>
    <col min="2562" max="2562" width="3" customWidth="1"/>
    <col min="2563" max="2563" width="11" customWidth="1"/>
    <col min="2564" max="2564" width="3" customWidth="1"/>
    <col min="2565" max="2565" width="12.125" customWidth="1"/>
    <col min="2566" max="2566" width="9.375" customWidth="1"/>
    <col min="2567" max="2567" width="6.625" customWidth="1"/>
    <col min="2569" max="2569" width="6.625" customWidth="1"/>
    <col min="2571" max="2571" width="10.625" customWidth="1"/>
    <col min="2572" max="2572" width="14.25" customWidth="1"/>
    <col min="2573" max="2573" width="8.75" customWidth="1"/>
    <col min="2574" max="2574" width="11.125" customWidth="1"/>
    <col min="2817" max="2817" width="3.75" customWidth="1"/>
    <col min="2818" max="2818" width="3" customWidth="1"/>
    <col min="2819" max="2819" width="11" customWidth="1"/>
    <col min="2820" max="2820" width="3" customWidth="1"/>
    <col min="2821" max="2821" width="12.125" customWidth="1"/>
    <col min="2822" max="2822" width="9.375" customWidth="1"/>
    <col min="2823" max="2823" width="6.625" customWidth="1"/>
    <col min="2825" max="2825" width="6.625" customWidth="1"/>
    <col min="2827" max="2827" width="10.625" customWidth="1"/>
    <col min="2828" max="2828" width="14.25" customWidth="1"/>
    <col min="2829" max="2829" width="8.75" customWidth="1"/>
    <col min="2830" max="2830" width="11.125" customWidth="1"/>
    <col min="3073" max="3073" width="3.75" customWidth="1"/>
    <col min="3074" max="3074" width="3" customWidth="1"/>
    <col min="3075" max="3075" width="11" customWidth="1"/>
    <col min="3076" max="3076" width="3" customWidth="1"/>
    <col min="3077" max="3077" width="12.125" customWidth="1"/>
    <col min="3078" max="3078" width="9.375" customWidth="1"/>
    <col min="3079" max="3079" width="6.625" customWidth="1"/>
    <col min="3081" max="3081" width="6.625" customWidth="1"/>
    <col min="3083" max="3083" width="10.625" customWidth="1"/>
    <col min="3084" max="3084" width="14.25" customWidth="1"/>
    <col min="3085" max="3085" width="8.75" customWidth="1"/>
    <col min="3086" max="3086" width="11.125" customWidth="1"/>
    <col min="3329" max="3329" width="3.75" customWidth="1"/>
    <col min="3330" max="3330" width="3" customWidth="1"/>
    <col min="3331" max="3331" width="11" customWidth="1"/>
    <col min="3332" max="3332" width="3" customWidth="1"/>
    <col min="3333" max="3333" width="12.125" customWidth="1"/>
    <col min="3334" max="3334" width="9.375" customWidth="1"/>
    <col min="3335" max="3335" width="6.625" customWidth="1"/>
    <col min="3337" max="3337" width="6.625" customWidth="1"/>
    <col min="3339" max="3339" width="10.625" customWidth="1"/>
    <col min="3340" max="3340" width="14.25" customWidth="1"/>
    <col min="3341" max="3341" width="8.75" customWidth="1"/>
    <col min="3342" max="3342" width="11.125" customWidth="1"/>
    <col min="3585" max="3585" width="3.75" customWidth="1"/>
    <col min="3586" max="3586" width="3" customWidth="1"/>
    <col min="3587" max="3587" width="11" customWidth="1"/>
    <col min="3588" max="3588" width="3" customWidth="1"/>
    <col min="3589" max="3589" width="12.125" customWidth="1"/>
    <col min="3590" max="3590" width="9.375" customWidth="1"/>
    <col min="3591" max="3591" width="6.625" customWidth="1"/>
    <col min="3593" max="3593" width="6.625" customWidth="1"/>
    <col min="3595" max="3595" width="10.625" customWidth="1"/>
    <col min="3596" max="3596" width="14.25" customWidth="1"/>
    <col min="3597" max="3597" width="8.75" customWidth="1"/>
    <col min="3598" max="3598" width="11.125" customWidth="1"/>
    <col min="3841" max="3841" width="3.75" customWidth="1"/>
    <col min="3842" max="3842" width="3" customWidth="1"/>
    <col min="3843" max="3843" width="11" customWidth="1"/>
    <col min="3844" max="3844" width="3" customWidth="1"/>
    <col min="3845" max="3845" width="12.125" customWidth="1"/>
    <col min="3846" max="3846" width="9.375" customWidth="1"/>
    <col min="3847" max="3847" width="6.625" customWidth="1"/>
    <col min="3849" max="3849" width="6.625" customWidth="1"/>
    <col min="3851" max="3851" width="10.625" customWidth="1"/>
    <col min="3852" max="3852" width="14.25" customWidth="1"/>
    <col min="3853" max="3853" width="8.75" customWidth="1"/>
    <col min="3854" max="3854" width="11.125" customWidth="1"/>
    <col min="4097" max="4097" width="3.75" customWidth="1"/>
    <col min="4098" max="4098" width="3" customWidth="1"/>
    <col min="4099" max="4099" width="11" customWidth="1"/>
    <col min="4100" max="4100" width="3" customWidth="1"/>
    <col min="4101" max="4101" width="12.125" customWidth="1"/>
    <col min="4102" max="4102" width="9.375" customWidth="1"/>
    <col min="4103" max="4103" width="6.625" customWidth="1"/>
    <col min="4105" max="4105" width="6.625" customWidth="1"/>
    <col min="4107" max="4107" width="10.625" customWidth="1"/>
    <col min="4108" max="4108" width="14.25" customWidth="1"/>
    <col min="4109" max="4109" width="8.75" customWidth="1"/>
    <col min="4110" max="4110" width="11.125" customWidth="1"/>
    <col min="4353" max="4353" width="3.75" customWidth="1"/>
    <col min="4354" max="4354" width="3" customWidth="1"/>
    <col min="4355" max="4355" width="11" customWidth="1"/>
    <col min="4356" max="4356" width="3" customWidth="1"/>
    <col min="4357" max="4357" width="12.125" customWidth="1"/>
    <col min="4358" max="4358" width="9.375" customWidth="1"/>
    <col min="4359" max="4359" width="6.625" customWidth="1"/>
    <col min="4361" max="4361" width="6.625" customWidth="1"/>
    <col min="4363" max="4363" width="10.625" customWidth="1"/>
    <col min="4364" max="4364" width="14.25" customWidth="1"/>
    <col min="4365" max="4365" width="8.75" customWidth="1"/>
    <col min="4366" max="4366" width="11.125" customWidth="1"/>
    <col min="4609" max="4609" width="3.75" customWidth="1"/>
    <col min="4610" max="4610" width="3" customWidth="1"/>
    <col min="4611" max="4611" width="11" customWidth="1"/>
    <col min="4612" max="4612" width="3" customWidth="1"/>
    <col min="4613" max="4613" width="12.125" customWidth="1"/>
    <col min="4614" max="4614" width="9.375" customWidth="1"/>
    <col min="4615" max="4615" width="6.625" customWidth="1"/>
    <col min="4617" max="4617" width="6.625" customWidth="1"/>
    <col min="4619" max="4619" width="10.625" customWidth="1"/>
    <col min="4620" max="4620" width="14.25" customWidth="1"/>
    <col min="4621" max="4621" width="8.75" customWidth="1"/>
    <col min="4622" max="4622" width="11.125" customWidth="1"/>
    <col min="4865" max="4865" width="3.75" customWidth="1"/>
    <col min="4866" max="4866" width="3" customWidth="1"/>
    <col min="4867" max="4867" width="11" customWidth="1"/>
    <col min="4868" max="4868" width="3" customWidth="1"/>
    <col min="4869" max="4869" width="12.125" customWidth="1"/>
    <col min="4870" max="4870" width="9.375" customWidth="1"/>
    <col min="4871" max="4871" width="6.625" customWidth="1"/>
    <col min="4873" max="4873" width="6.625" customWidth="1"/>
    <col min="4875" max="4875" width="10.625" customWidth="1"/>
    <col min="4876" max="4876" width="14.25" customWidth="1"/>
    <col min="4877" max="4877" width="8.75" customWidth="1"/>
    <col min="4878" max="4878" width="11.125" customWidth="1"/>
    <col min="5121" max="5121" width="3.75" customWidth="1"/>
    <col min="5122" max="5122" width="3" customWidth="1"/>
    <col min="5123" max="5123" width="11" customWidth="1"/>
    <col min="5124" max="5124" width="3" customWidth="1"/>
    <col min="5125" max="5125" width="12.125" customWidth="1"/>
    <col min="5126" max="5126" width="9.375" customWidth="1"/>
    <col min="5127" max="5127" width="6.625" customWidth="1"/>
    <col min="5129" max="5129" width="6.625" customWidth="1"/>
    <col min="5131" max="5131" width="10.625" customWidth="1"/>
    <col min="5132" max="5132" width="14.25" customWidth="1"/>
    <col min="5133" max="5133" width="8.75" customWidth="1"/>
    <col min="5134" max="5134" width="11.125" customWidth="1"/>
    <col min="5377" max="5377" width="3.75" customWidth="1"/>
    <col min="5378" max="5378" width="3" customWidth="1"/>
    <col min="5379" max="5379" width="11" customWidth="1"/>
    <col min="5380" max="5380" width="3" customWidth="1"/>
    <col min="5381" max="5381" width="12.125" customWidth="1"/>
    <col min="5382" max="5382" width="9.375" customWidth="1"/>
    <col min="5383" max="5383" width="6.625" customWidth="1"/>
    <col min="5385" max="5385" width="6.625" customWidth="1"/>
    <col min="5387" max="5387" width="10.625" customWidth="1"/>
    <col min="5388" max="5388" width="14.25" customWidth="1"/>
    <col min="5389" max="5389" width="8.75" customWidth="1"/>
    <col min="5390" max="5390" width="11.125" customWidth="1"/>
    <col min="5633" max="5633" width="3.75" customWidth="1"/>
    <col min="5634" max="5634" width="3" customWidth="1"/>
    <col min="5635" max="5635" width="11" customWidth="1"/>
    <col min="5636" max="5636" width="3" customWidth="1"/>
    <col min="5637" max="5637" width="12.125" customWidth="1"/>
    <col min="5638" max="5638" width="9.375" customWidth="1"/>
    <col min="5639" max="5639" width="6.625" customWidth="1"/>
    <col min="5641" max="5641" width="6.625" customWidth="1"/>
    <col min="5643" max="5643" width="10.625" customWidth="1"/>
    <col min="5644" max="5644" width="14.25" customWidth="1"/>
    <col min="5645" max="5645" width="8.75" customWidth="1"/>
    <col min="5646" max="5646" width="11.125" customWidth="1"/>
    <col min="5889" max="5889" width="3.75" customWidth="1"/>
    <col min="5890" max="5890" width="3" customWidth="1"/>
    <col min="5891" max="5891" width="11" customWidth="1"/>
    <col min="5892" max="5892" width="3" customWidth="1"/>
    <col min="5893" max="5893" width="12.125" customWidth="1"/>
    <col min="5894" max="5894" width="9.375" customWidth="1"/>
    <col min="5895" max="5895" width="6.625" customWidth="1"/>
    <col min="5897" max="5897" width="6.625" customWidth="1"/>
    <col min="5899" max="5899" width="10.625" customWidth="1"/>
    <col min="5900" max="5900" width="14.25" customWidth="1"/>
    <col min="5901" max="5901" width="8.75" customWidth="1"/>
    <col min="5902" max="5902" width="11.125" customWidth="1"/>
    <col min="6145" max="6145" width="3.75" customWidth="1"/>
    <col min="6146" max="6146" width="3" customWidth="1"/>
    <col min="6147" max="6147" width="11" customWidth="1"/>
    <col min="6148" max="6148" width="3" customWidth="1"/>
    <col min="6149" max="6149" width="12.125" customWidth="1"/>
    <col min="6150" max="6150" width="9.375" customWidth="1"/>
    <col min="6151" max="6151" width="6.625" customWidth="1"/>
    <col min="6153" max="6153" width="6.625" customWidth="1"/>
    <col min="6155" max="6155" width="10.625" customWidth="1"/>
    <col min="6156" max="6156" width="14.25" customWidth="1"/>
    <col min="6157" max="6157" width="8.75" customWidth="1"/>
    <col min="6158" max="6158" width="11.125" customWidth="1"/>
    <col min="6401" max="6401" width="3.75" customWidth="1"/>
    <col min="6402" max="6402" width="3" customWidth="1"/>
    <col min="6403" max="6403" width="11" customWidth="1"/>
    <col min="6404" max="6404" width="3" customWidth="1"/>
    <col min="6405" max="6405" width="12.125" customWidth="1"/>
    <col min="6406" max="6406" width="9.375" customWidth="1"/>
    <col min="6407" max="6407" width="6.625" customWidth="1"/>
    <col min="6409" max="6409" width="6.625" customWidth="1"/>
    <col min="6411" max="6411" width="10.625" customWidth="1"/>
    <col min="6412" max="6412" width="14.25" customWidth="1"/>
    <col min="6413" max="6413" width="8.75" customWidth="1"/>
    <col min="6414" max="6414" width="11.125" customWidth="1"/>
    <col min="6657" max="6657" width="3.75" customWidth="1"/>
    <col min="6658" max="6658" width="3" customWidth="1"/>
    <col min="6659" max="6659" width="11" customWidth="1"/>
    <col min="6660" max="6660" width="3" customWidth="1"/>
    <col min="6661" max="6661" width="12.125" customWidth="1"/>
    <col min="6662" max="6662" width="9.375" customWidth="1"/>
    <col min="6663" max="6663" width="6.625" customWidth="1"/>
    <col min="6665" max="6665" width="6.625" customWidth="1"/>
    <col min="6667" max="6667" width="10.625" customWidth="1"/>
    <col min="6668" max="6668" width="14.25" customWidth="1"/>
    <col min="6669" max="6669" width="8.75" customWidth="1"/>
    <col min="6670" max="6670" width="11.125" customWidth="1"/>
    <col min="6913" max="6913" width="3.75" customWidth="1"/>
    <col min="6914" max="6914" width="3" customWidth="1"/>
    <col min="6915" max="6915" width="11" customWidth="1"/>
    <col min="6916" max="6916" width="3" customWidth="1"/>
    <col min="6917" max="6917" width="12.125" customWidth="1"/>
    <col min="6918" max="6918" width="9.375" customWidth="1"/>
    <col min="6919" max="6919" width="6.625" customWidth="1"/>
    <col min="6921" max="6921" width="6.625" customWidth="1"/>
    <col min="6923" max="6923" width="10.625" customWidth="1"/>
    <col min="6924" max="6924" width="14.25" customWidth="1"/>
    <col min="6925" max="6925" width="8.75" customWidth="1"/>
    <col min="6926" max="6926" width="11.125" customWidth="1"/>
    <col min="7169" max="7169" width="3.75" customWidth="1"/>
    <col min="7170" max="7170" width="3" customWidth="1"/>
    <col min="7171" max="7171" width="11" customWidth="1"/>
    <col min="7172" max="7172" width="3" customWidth="1"/>
    <col min="7173" max="7173" width="12.125" customWidth="1"/>
    <col min="7174" max="7174" width="9.375" customWidth="1"/>
    <col min="7175" max="7175" width="6.625" customWidth="1"/>
    <col min="7177" max="7177" width="6.625" customWidth="1"/>
    <col min="7179" max="7179" width="10.625" customWidth="1"/>
    <col min="7180" max="7180" width="14.25" customWidth="1"/>
    <col min="7181" max="7181" width="8.75" customWidth="1"/>
    <col min="7182" max="7182" width="11.125" customWidth="1"/>
    <col min="7425" max="7425" width="3.75" customWidth="1"/>
    <col min="7426" max="7426" width="3" customWidth="1"/>
    <col min="7427" max="7427" width="11" customWidth="1"/>
    <col min="7428" max="7428" width="3" customWidth="1"/>
    <col min="7429" max="7429" width="12.125" customWidth="1"/>
    <col min="7430" max="7430" width="9.375" customWidth="1"/>
    <col min="7431" max="7431" width="6.625" customWidth="1"/>
    <col min="7433" max="7433" width="6.625" customWidth="1"/>
    <col min="7435" max="7435" width="10.625" customWidth="1"/>
    <col min="7436" max="7436" width="14.25" customWidth="1"/>
    <col min="7437" max="7437" width="8.75" customWidth="1"/>
    <col min="7438" max="7438" width="11.125" customWidth="1"/>
    <col min="7681" max="7681" width="3.75" customWidth="1"/>
    <col min="7682" max="7682" width="3" customWidth="1"/>
    <col min="7683" max="7683" width="11" customWidth="1"/>
    <col min="7684" max="7684" width="3" customWidth="1"/>
    <col min="7685" max="7685" width="12.125" customWidth="1"/>
    <col min="7686" max="7686" width="9.375" customWidth="1"/>
    <col min="7687" max="7687" width="6.625" customWidth="1"/>
    <col min="7689" max="7689" width="6.625" customWidth="1"/>
    <col min="7691" max="7691" width="10.625" customWidth="1"/>
    <col min="7692" max="7692" width="14.25" customWidth="1"/>
    <col min="7693" max="7693" width="8.75" customWidth="1"/>
    <col min="7694" max="7694" width="11.125" customWidth="1"/>
    <col min="7937" max="7937" width="3.75" customWidth="1"/>
    <col min="7938" max="7938" width="3" customWidth="1"/>
    <col min="7939" max="7939" width="11" customWidth="1"/>
    <col min="7940" max="7940" width="3" customWidth="1"/>
    <col min="7941" max="7941" width="12.125" customWidth="1"/>
    <col min="7942" max="7942" width="9.375" customWidth="1"/>
    <col min="7943" max="7943" width="6.625" customWidth="1"/>
    <col min="7945" max="7945" width="6.625" customWidth="1"/>
    <col min="7947" max="7947" width="10.625" customWidth="1"/>
    <col min="7948" max="7948" width="14.25" customWidth="1"/>
    <col min="7949" max="7949" width="8.75" customWidth="1"/>
    <col min="7950" max="7950" width="11.125" customWidth="1"/>
    <col min="8193" max="8193" width="3.75" customWidth="1"/>
    <col min="8194" max="8194" width="3" customWidth="1"/>
    <col min="8195" max="8195" width="11" customWidth="1"/>
    <col min="8196" max="8196" width="3" customWidth="1"/>
    <col min="8197" max="8197" width="12.125" customWidth="1"/>
    <col min="8198" max="8198" width="9.375" customWidth="1"/>
    <col min="8199" max="8199" width="6.625" customWidth="1"/>
    <col min="8201" max="8201" width="6.625" customWidth="1"/>
    <col min="8203" max="8203" width="10.625" customWidth="1"/>
    <col min="8204" max="8204" width="14.25" customWidth="1"/>
    <col min="8205" max="8205" width="8.75" customWidth="1"/>
    <col min="8206" max="8206" width="11.125" customWidth="1"/>
    <col min="8449" max="8449" width="3.75" customWidth="1"/>
    <col min="8450" max="8450" width="3" customWidth="1"/>
    <col min="8451" max="8451" width="11" customWidth="1"/>
    <col min="8452" max="8452" width="3" customWidth="1"/>
    <col min="8453" max="8453" width="12.125" customWidth="1"/>
    <col min="8454" max="8454" width="9.375" customWidth="1"/>
    <col min="8455" max="8455" width="6.625" customWidth="1"/>
    <col min="8457" max="8457" width="6.625" customWidth="1"/>
    <col min="8459" max="8459" width="10.625" customWidth="1"/>
    <col min="8460" max="8460" width="14.25" customWidth="1"/>
    <col min="8461" max="8461" width="8.75" customWidth="1"/>
    <col min="8462" max="8462" width="11.125" customWidth="1"/>
    <col min="8705" max="8705" width="3.75" customWidth="1"/>
    <col min="8706" max="8706" width="3" customWidth="1"/>
    <col min="8707" max="8707" width="11" customWidth="1"/>
    <col min="8708" max="8708" width="3" customWidth="1"/>
    <col min="8709" max="8709" width="12.125" customWidth="1"/>
    <col min="8710" max="8710" width="9.375" customWidth="1"/>
    <col min="8711" max="8711" width="6.625" customWidth="1"/>
    <col min="8713" max="8713" width="6.625" customWidth="1"/>
    <col min="8715" max="8715" width="10.625" customWidth="1"/>
    <col min="8716" max="8716" width="14.25" customWidth="1"/>
    <col min="8717" max="8717" width="8.75" customWidth="1"/>
    <col min="8718" max="8718" width="11.125" customWidth="1"/>
    <col min="8961" max="8961" width="3.75" customWidth="1"/>
    <col min="8962" max="8962" width="3" customWidth="1"/>
    <col min="8963" max="8963" width="11" customWidth="1"/>
    <col min="8964" max="8964" width="3" customWidth="1"/>
    <col min="8965" max="8965" width="12.125" customWidth="1"/>
    <col min="8966" max="8966" width="9.375" customWidth="1"/>
    <col min="8967" max="8967" width="6.625" customWidth="1"/>
    <col min="8969" max="8969" width="6.625" customWidth="1"/>
    <col min="8971" max="8971" width="10.625" customWidth="1"/>
    <col min="8972" max="8972" width="14.25" customWidth="1"/>
    <col min="8973" max="8973" width="8.75" customWidth="1"/>
    <col min="8974" max="8974" width="11.125" customWidth="1"/>
    <col min="9217" max="9217" width="3.75" customWidth="1"/>
    <col min="9218" max="9218" width="3" customWidth="1"/>
    <col min="9219" max="9219" width="11" customWidth="1"/>
    <col min="9220" max="9220" width="3" customWidth="1"/>
    <col min="9221" max="9221" width="12.125" customWidth="1"/>
    <col min="9222" max="9222" width="9.375" customWidth="1"/>
    <col min="9223" max="9223" width="6.625" customWidth="1"/>
    <col min="9225" max="9225" width="6.625" customWidth="1"/>
    <col min="9227" max="9227" width="10.625" customWidth="1"/>
    <col min="9228" max="9228" width="14.25" customWidth="1"/>
    <col min="9229" max="9229" width="8.75" customWidth="1"/>
    <col min="9230" max="9230" width="11.125" customWidth="1"/>
    <col min="9473" max="9473" width="3.75" customWidth="1"/>
    <col min="9474" max="9474" width="3" customWidth="1"/>
    <col min="9475" max="9475" width="11" customWidth="1"/>
    <col min="9476" max="9476" width="3" customWidth="1"/>
    <col min="9477" max="9477" width="12.125" customWidth="1"/>
    <col min="9478" max="9478" width="9.375" customWidth="1"/>
    <col min="9479" max="9479" width="6.625" customWidth="1"/>
    <col min="9481" max="9481" width="6.625" customWidth="1"/>
    <col min="9483" max="9483" width="10.625" customWidth="1"/>
    <col min="9484" max="9484" width="14.25" customWidth="1"/>
    <col min="9485" max="9485" width="8.75" customWidth="1"/>
    <col min="9486" max="9486" width="11.125" customWidth="1"/>
    <col min="9729" max="9729" width="3.75" customWidth="1"/>
    <col min="9730" max="9730" width="3" customWidth="1"/>
    <col min="9731" max="9731" width="11" customWidth="1"/>
    <col min="9732" max="9732" width="3" customWidth="1"/>
    <col min="9733" max="9733" width="12.125" customWidth="1"/>
    <col min="9734" max="9734" width="9.375" customWidth="1"/>
    <col min="9735" max="9735" width="6.625" customWidth="1"/>
    <col min="9737" max="9737" width="6.625" customWidth="1"/>
    <col min="9739" max="9739" width="10.625" customWidth="1"/>
    <col min="9740" max="9740" width="14.25" customWidth="1"/>
    <col min="9741" max="9741" width="8.75" customWidth="1"/>
    <col min="9742" max="9742" width="11.125" customWidth="1"/>
    <col min="9985" max="9985" width="3.75" customWidth="1"/>
    <col min="9986" max="9986" width="3" customWidth="1"/>
    <col min="9987" max="9987" width="11" customWidth="1"/>
    <col min="9988" max="9988" width="3" customWidth="1"/>
    <col min="9989" max="9989" width="12.125" customWidth="1"/>
    <col min="9990" max="9990" width="9.375" customWidth="1"/>
    <col min="9991" max="9991" width="6.625" customWidth="1"/>
    <col min="9993" max="9993" width="6.625" customWidth="1"/>
    <col min="9995" max="9995" width="10.625" customWidth="1"/>
    <col min="9996" max="9996" width="14.25" customWidth="1"/>
    <col min="9997" max="9997" width="8.75" customWidth="1"/>
    <col min="9998" max="9998" width="11.125" customWidth="1"/>
    <col min="10241" max="10241" width="3.75" customWidth="1"/>
    <col min="10242" max="10242" width="3" customWidth="1"/>
    <col min="10243" max="10243" width="11" customWidth="1"/>
    <col min="10244" max="10244" width="3" customWidth="1"/>
    <col min="10245" max="10245" width="12.125" customWidth="1"/>
    <col min="10246" max="10246" width="9.375" customWidth="1"/>
    <col min="10247" max="10247" width="6.625" customWidth="1"/>
    <col min="10249" max="10249" width="6.625" customWidth="1"/>
    <col min="10251" max="10251" width="10.625" customWidth="1"/>
    <col min="10252" max="10252" width="14.25" customWidth="1"/>
    <col min="10253" max="10253" width="8.75" customWidth="1"/>
    <col min="10254" max="10254" width="11.125" customWidth="1"/>
    <col min="10497" max="10497" width="3.75" customWidth="1"/>
    <col min="10498" max="10498" width="3" customWidth="1"/>
    <col min="10499" max="10499" width="11" customWidth="1"/>
    <col min="10500" max="10500" width="3" customWidth="1"/>
    <col min="10501" max="10501" width="12.125" customWidth="1"/>
    <col min="10502" max="10502" width="9.375" customWidth="1"/>
    <col min="10503" max="10503" width="6.625" customWidth="1"/>
    <col min="10505" max="10505" width="6.625" customWidth="1"/>
    <col min="10507" max="10507" width="10.625" customWidth="1"/>
    <col min="10508" max="10508" width="14.25" customWidth="1"/>
    <col min="10509" max="10509" width="8.75" customWidth="1"/>
    <col min="10510" max="10510" width="11.125" customWidth="1"/>
    <col min="10753" max="10753" width="3.75" customWidth="1"/>
    <col min="10754" max="10754" width="3" customWidth="1"/>
    <col min="10755" max="10755" width="11" customWidth="1"/>
    <col min="10756" max="10756" width="3" customWidth="1"/>
    <col min="10757" max="10757" width="12.125" customWidth="1"/>
    <col min="10758" max="10758" width="9.375" customWidth="1"/>
    <col min="10759" max="10759" width="6.625" customWidth="1"/>
    <col min="10761" max="10761" width="6.625" customWidth="1"/>
    <col min="10763" max="10763" width="10.625" customWidth="1"/>
    <col min="10764" max="10764" width="14.25" customWidth="1"/>
    <col min="10765" max="10765" width="8.75" customWidth="1"/>
    <col min="10766" max="10766" width="11.125" customWidth="1"/>
    <col min="11009" max="11009" width="3.75" customWidth="1"/>
    <col min="11010" max="11010" width="3" customWidth="1"/>
    <col min="11011" max="11011" width="11" customWidth="1"/>
    <col min="11012" max="11012" width="3" customWidth="1"/>
    <col min="11013" max="11013" width="12.125" customWidth="1"/>
    <col min="11014" max="11014" width="9.375" customWidth="1"/>
    <col min="11015" max="11015" width="6.625" customWidth="1"/>
    <col min="11017" max="11017" width="6.625" customWidth="1"/>
    <col min="11019" max="11019" width="10.625" customWidth="1"/>
    <col min="11020" max="11020" width="14.25" customWidth="1"/>
    <col min="11021" max="11021" width="8.75" customWidth="1"/>
    <col min="11022" max="11022" width="11.125" customWidth="1"/>
    <col min="11265" max="11265" width="3.75" customWidth="1"/>
    <col min="11266" max="11266" width="3" customWidth="1"/>
    <col min="11267" max="11267" width="11" customWidth="1"/>
    <col min="11268" max="11268" width="3" customWidth="1"/>
    <col min="11269" max="11269" width="12.125" customWidth="1"/>
    <col min="11270" max="11270" width="9.375" customWidth="1"/>
    <col min="11271" max="11271" width="6.625" customWidth="1"/>
    <col min="11273" max="11273" width="6.625" customWidth="1"/>
    <col min="11275" max="11275" width="10.625" customWidth="1"/>
    <col min="11276" max="11276" width="14.25" customWidth="1"/>
    <col min="11277" max="11277" width="8.75" customWidth="1"/>
    <col min="11278" max="11278" width="11.125" customWidth="1"/>
    <col min="11521" max="11521" width="3.75" customWidth="1"/>
    <col min="11522" max="11522" width="3" customWidth="1"/>
    <col min="11523" max="11523" width="11" customWidth="1"/>
    <col min="11524" max="11524" width="3" customWidth="1"/>
    <col min="11525" max="11525" width="12.125" customWidth="1"/>
    <col min="11526" max="11526" width="9.375" customWidth="1"/>
    <col min="11527" max="11527" width="6.625" customWidth="1"/>
    <col min="11529" max="11529" width="6.625" customWidth="1"/>
    <col min="11531" max="11531" width="10.625" customWidth="1"/>
    <col min="11532" max="11532" width="14.25" customWidth="1"/>
    <col min="11533" max="11533" width="8.75" customWidth="1"/>
    <col min="11534" max="11534" width="11.125" customWidth="1"/>
    <col min="11777" max="11777" width="3.75" customWidth="1"/>
    <col min="11778" max="11778" width="3" customWidth="1"/>
    <col min="11779" max="11779" width="11" customWidth="1"/>
    <col min="11780" max="11780" width="3" customWidth="1"/>
    <col min="11781" max="11781" width="12.125" customWidth="1"/>
    <col min="11782" max="11782" width="9.375" customWidth="1"/>
    <col min="11783" max="11783" width="6.625" customWidth="1"/>
    <col min="11785" max="11785" width="6.625" customWidth="1"/>
    <col min="11787" max="11787" width="10.625" customWidth="1"/>
    <col min="11788" max="11788" width="14.25" customWidth="1"/>
    <col min="11789" max="11789" width="8.75" customWidth="1"/>
    <col min="11790" max="11790" width="11.125" customWidth="1"/>
    <col min="12033" max="12033" width="3.75" customWidth="1"/>
    <col min="12034" max="12034" width="3" customWidth="1"/>
    <col min="12035" max="12035" width="11" customWidth="1"/>
    <col min="12036" max="12036" width="3" customWidth="1"/>
    <col min="12037" max="12037" width="12.125" customWidth="1"/>
    <col min="12038" max="12038" width="9.375" customWidth="1"/>
    <col min="12039" max="12039" width="6.625" customWidth="1"/>
    <col min="12041" max="12041" width="6.625" customWidth="1"/>
    <col min="12043" max="12043" width="10.625" customWidth="1"/>
    <col min="12044" max="12044" width="14.25" customWidth="1"/>
    <col min="12045" max="12045" width="8.75" customWidth="1"/>
    <col min="12046" max="12046" width="11.125" customWidth="1"/>
    <col min="12289" max="12289" width="3.75" customWidth="1"/>
    <col min="12290" max="12290" width="3" customWidth="1"/>
    <col min="12291" max="12291" width="11" customWidth="1"/>
    <col min="12292" max="12292" width="3" customWidth="1"/>
    <col min="12293" max="12293" width="12.125" customWidth="1"/>
    <col min="12294" max="12294" width="9.375" customWidth="1"/>
    <col min="12295" max="12295" width="6.625" customWidth="1"/>
    <col min="12297" max="12297" width="6.625" customWidth="1"/>
    <col min="12299" max="12299" width="10.625" customWidth="1"/>
    <col min="12300" max="12300" width="14.25" customWidth="1"/>
    <col min="12301" max="12301" width="8.75" customWidth="1"/>
    <col min="12302" max="12302" width="11.125" customWidth="1"/>
    <col min="12545" max="12545" width="3.75" customWidth="1"/>
    <col min="12546" max="12546" width="3" customWidth="1"/>
    <col min="12547" max="12547" width="11" customWidth="1"/>
    <col min="12548" max="12548" width="3" customWidth="1"/>
    <col min="12549" max="12549" width="12.125" customWidth="1"/>
    <col min="12550" max="12550" width="9.375" customWidth="1"/>
    <col min="12551" max="12551" width="6.625" customWidth="1"/>
    <col min="12553" max="12553" width="6.625" customWidth="1"/>
    <col min="12555" max="12555" width="10.625" customWidth="1"/>
    <col min="12556" max="12556" width="14.25" customWidth="1"/>
    <col min="12557" max="12557" width="8.75" customWidth="1"/>
    <col min="12558" max="12558" width="11.125" customWidth="1"/>
    <col min="12801" max="12801" width="3.75" customWidth="1"/>
    <col min="12802" max="12802" width="3" customWidth="1"/>
    <col min="12803" max="12803" width="11" customWidth="1"/>
    <col min="12804" max="12804" width="3" customWidth="1"/>
    <col min="12805" max="12805" width="12.125" customWidth="1"/>
    <col min="12806" max="12806" width="9.375" customWidth="1"/>
    <col min="12807" max="12807" width="6.625" customWidth="1"/>
    <col min="12809" max="12809" width="6.625" customWidth="1"/>
    <col min="12811" max="12811" width="10.625" customWidth="1"/>
    <col min="12812" max="12812" width="14.25" customWidth="1"/>
    <col min="12813" max="12813" width="8.75" customWidth="1"/>
    <col min="12814" max="12814" width="11.125" customWidth="1"/>
    <col min="13057" max="13057" width="3.75" customWidth="1"/>
    <col min="13058" max="13058" width="3" customWidth="1"/>
    <col min="13059" max="13059" width="11" customWidth="1"/>
    <col min="13060" max="13060" width="3" customWidth="1"/>
    <col min="13061" max="13061" width="12.125" customWidth="1"/>
    <col min="13062" max="13062" width="9.375" customWidth="1"/>
    <col min="13063" max="13063" width="6.625" customWidth="1"/>
    <col min="13065" max="13065" width="6.625" customWidth="1"/>
    <col min="13067" max="13067" width="10.625" customWidth="1"/>
    <col min="13068" max="13068" width="14.25" customWidth="1"/>
    <col min="13069" max="13069" width="8.75" customWidth="1"/>
    <col min="13070" max="13070" width="11.125" customWidth="1"/>
    <col min="13313" max="13313" width="3.75" customWidth="1"/>
    <col min="13314" max="13314" width="3" customWidth="1"/>
    <col min="13315" max="13315" width="11" customWidth="1"/>
    <col min="13316" max="13316" width="3" customWidth="1"/>
    <col min="13317" max="13317" width="12.125" customWidth="1"/>
    <col min="13318" max="13318" width="9.375" customWidth="1"/>
    <col min="13319" max="13319" width="6.625" customWidth="1"/>
    <col min="13321" max="13321" width="6.625" customWidth="1"/>
    <col min="13323" max="13323" width="10.625" customWidth="1"/>
    <col min="13324" max="13324" width="14.25" customWidth="1"/>
    <col min="13325" max="13325" width="8.75" customWidth="1"/>
    <col min="13326" max="13326" width="11.125" customWidth="1"/>
    <col min="13569" max="13569" width="3.75" customWidth="1"/>
    <col min="13570" max="13570" width="3" customWidth="1"/>
    <col min="13571" max="13571" width="11" customWidth="1"/>
    <col min="13572" max="13572" width="3" customWidth="1"/>
    <col min="13573" max="13573" width="12.125" customWidth="1"/>
    <col min="13574" max="13574" width="9.375" customWidth="1"/>
    <col min="13575" max="13575" width="6.625" customWidth="1"/>
    <col min="13577" max="13577" width="6.625" customWidth="1"/>
    <col min="13579" max="13579" width="10.625" customWidth="1"/>
    <col min="13580" max="13580" width="14.25" customWidth="1"/>
    <col min="13581" max="13581" width="8.75" customWidth="1"/>
    <col min="13582" max="13582" width="11.125" customWidth="1"/>
    <col min="13825" max="13825" width="3.75" customWidth="1"/>
    <col min="13826" max="13826" width="3" customWidth="1"/>
    <col min="13827" max="13827" width="11" customWidth="1"/>
    <col min="13828" max="13828" width="3" customWidth="1"/>
    <col min="13829" max="13829" width="12.125" customWidth="1"/>
    <col min="13830" max="13830" width="9.375" customWidth="1"/>
    <col min="13831" max="13831" width="6.625" customWidth="1"/>
    <col min="13833" max="13833" width="6.625" customWidth="1"/>
    <col min="13835" max="13835" width="10.625" customWidth="1"/>
    <col min="13836" max="13836" width="14.25" customWidth="1"/>
    <col min="13837" max="13837" width="8.75" customWidth="1"/>
    <col min="13838" max="13838" width="11.125" customWidth="1"/>
    <col min="14081" max="14081" width="3.75" customWidth="1"/>
    <col min="14082" max="14082" width="3" customWidth="1"/>
    <col min="14083" max="14083" width="11" customWidth="1"/>
    <col min="14084" max="14084" width="3" customWidth="1"/>
    <col min="14085" max="14085" width="12.125" customWidth="1"/>
    <col min="14086" max="14086" width="9.375" customWidth="1"/>
    <col min="14087" max="14087" width="6.625" customWidth="1"/>
    <col min="14089" max="14089" width="6.625" customWidth="1"/>
    <col min="14091" max="14091" width="10.625" customWidth="1"/>
    <col min="14092" max="14092" width="14.25" customWidth="1"/>
    <col min="14093" max="14093" width="8.75" customWidth="1"/>
    <col min="14094" max="14094" width="11.125" customWidth="1"/>
    <col min="14337" max="14337" width="3.75" customWidth="1"/>
    <col min="14338" max="14338" width="3" customWidth="1"/>
    <col min="14339" max="14339" width="11" customWidth="1"/>
    <col min="14340" max="14340" width="3" customWidth="1"/>
    <col min="14341" max="14341" width="12.125" customWidth="1"/>
    <col min="14342" max="14342" width="9.375" customWidth="1"/>
    <col min="14343" max="14343" width="6.625" customWidth="1"/>
    <col min="14345" max="14345" width="6.625" customWidth="1"/>
    <col min="14347" max="14347" width="10.625" customWidth="1"/>
    <col min="14348" max="14348" width="14.25" customWidth="1"/>
    <col min="14349" max="14349" width="8.75" customWidth="1"/>
    <col min="14350" max="14350" width="11.125" customWidth="1"/>
    <col min="14593" max="14593" width="3.75" customWidth="1"/>
    <col min="14594" max="14594" width="3" customWidth="1"/>
    <col min="14595" max="14595" width="11" customWidth="1"/>
    <col min="14596" max="14596" width="3" customWidth="1"/>
    <col min="14597" max="14597" width="12.125" customWidth="1"/>
    <col min="14598" max="14598" width="9.375" customWidth="1"/>
    <col min="14599" max="14599" width="6.625" customWidth="1"/>
    <col min="14601" max="14601" width="6.625" customWidth="1"/>
    <col min="14603" max="14603" width="10.625" customWidth="1"/>
    <col min="14604" max="14604" width="14.25" customWidth="1"/>
    <col min="14605" max="14605" width="8.75" customWidth="1"/>
    <col min="14606" max="14606" width="11.125" customWidth="1"/>
    <col min="14849" max="14849" width="3.75" customWidth="1"/>
    <col min="14850" max="14850" width="3" customWidth="1"/>
    <col min="14851" max="14851" width="11" customWidth="1"/>
    <col min="14852" max="14852" width="3" customWidth="1"/>
    <col min="14853" max="14853" width="12.125" customWidth="1"/>
    <col min="14854" max="14854" width="9.375" customWidth="1"/>
    <col min="14855" max="14855" width="6.625" customWidth="1"/>
    <col min="14857" max="14857" width="6.625" customWidth="1"/>
    <col min="14859" max="14859" width="10.625" customWidth="1"/>
    <col min="14860" max="14860" width="14.25" customWidth="1"/>
    <col min="14861" max="14861" width="8.75" customWidth="1"/>
    <col min="14862" max="14862" width="11.125" customWidth="1"/>
    <col min="15105" max="15105" width="3.75" customWidth="1"/>
    <col min="15106" max="15106" width="3" customWidth="1"/>
    <col min="15107" max="15107" width="11" customWidth="1"/>
    <col min="15108" max="15108" width="3" customWidth="1"/>
    <col min="15109" max="15109" width="12.125" customWidth="1"/>
    <col min="15110" max="15110" width="9.375" customWidth="1"/>
    <col min="15111" max="15111" width="6.625" customWidth="1"/>
    <col min="15113" max="15113" width="6.625" customWidth="1"/>
    <col min="15115" max="15115" width="10.625" customWidth="1"/>
    <col min="15116" max="15116" width="14.25" customWidth="1"/>
    <col min="15117" max="15117" width="8.75" customWidth="1"/>
    <col min="15118" max="15118" width="11.125" customWidth="1"/>
    <col min="15361" max="15361" width="3.75" customWidth="1"/>
    <col min="15362" max="15362" width="3" customWidth="1"/>
    <col min="15363" max="15363" width="11" customWidth="1"/>
    <col min="15364" max="15364" width="3" customWidth="1"/>
    <col min="15365" max="15365" width="12.125" customWidth="1"/>
    <col min="15366" max="15366" width="9.375" customWidth="1"/>
    <col min="15367" max="15367" width="6.625" customWidth="1"/>
    <col min="15369" max="15369" width="6.625" customWidth="1"/>
    <col min="15371" max="15371" width="10.625" customWidth="1"/>
    <col min="15372" max="15372" width="14.25" customWidth="1"/>
    <col min="15373" max="15373" width="8.75" customWidth="1"/>
    <col min="15374" max="15374" width="11.125" customWidth="1"/>
    <col min="15617" max="15617" width="3.75" customWidth="1"/>
    <col min="15618" max="15618" width="3" customWidth="1"/>
    <col min="15619" max="15619" width="11" customWidth="1"/>
    <col min="15620" max="15620" width="3" customWidth="1"/>
    <col min="15621" max="15621" width="12.125" customWidth="1"/>
    <col min="15622" max="15622" width="9.375" customWidth="1"/>
    <col min="15623" max="15623" width="6.625" customWidth="1"/>
    <col min="15625" max="15625" width="6.625" customWidth="1"/>
    <col min="15627" max="15627" width="10.625" customWidth="1"/>
    <col min="15628" max="15628" width="14.25" customWidth="1"/>
    <col min="15629" max="15629" width="8.75" customWidth="1"/>
    <col min="15630" max="15630" width="11.125" customWidth="1"/>
    <col min="15873" max="15873" width="3.75" customWidth="1"/>
    <col min="15874" max="15874" width="3" customWidth="1"/>
    <col min="15875" max="15875" width="11" customWidth="1"/>
    <col min="15876" max="15876" width="3" customWidth="1"/>
    <col min="15877" max="15877" width="12.125" customWidth="1"/>
    <col min="15878" max="15878" width="9.375" customWidth="1"/>
    <col min="15879" max="15879" width="6.625" customWidth="1"/>
    <col min="15881" max="15881" width="6.625" customWidth="1"/>
    <col min="15883" max="15883" width="10.625" customWidth="1"/>
    <col min="15884" max="15884" width="14.25" customWidth="1"/>
    <col min="15885" max="15885" width="8.75" customWidth="1"/>
    <col min="15886" max="15886" width="11.125" customWidth="1"/>
    <col min="16129" max="16129" width="3.75" customWidth="1"/>
    <col min="16130" max="16130" width="3" customWidth="1"/>
    <col min="16131" max="16131" width="11" customWidth="1"/>
    <col min="16132" max="16132" width="3" customWidth="1"/>
    <col min="16133" max="16133" width="12.125" customWidth="1"/>
    <col min="16134" max="16134" width="9.375" customWidth="1"/>
    <col min="16135" max="16135" width="6.625" customWidth="1"/>
    <col min="16137" max="16137" width="6.625" customWidth="1"/>
    <col min="16139" max="16139" width="10.625" customWidth="1"/>
    <col min="16140" max="16140" width="14.25" customWidth="1"/>
    <col min="16141" max="16141" width="8.75" customWidth="1"/>
    <col min="16142" max="16142" width="11.125" customWidth="1"/>
  </cols>
  <sheetData>
    <row r="1" spans="1:21" ht="14.25" thickBot="1">
      <c r="L1" t="s">
        <v>1542</v>
      </c>
      <c r="U1" s="1281"/>
    </row>
    <row r="2" spans="1:21" ht="22.5" customHeight="1" thickTop="1" thickBot="1">
      <c r="A2" s="1282"/>
      <c r="B2" s="1283"/>
      <c r="C2" s="1283"/>
      <c r="D2" s="1283"/>
      <c r="E2" s="1283"/>
      <c r="F2" s="1283"/>
      <c r="G2" s="1283"/>
      <c r="H2" s="1283"/>
      <c r="J2" s="2807"/>
      <c r="K2" s="2808"/>
      <c r="L2" s="2808"/>
      <c r="M2" s="2809"/>
    </row>
    <row r="3" spans="1:21" ht="22.5" customHeight="1" thickTop="1">
      <c r="A3" s="1282"/>
      <c r="B3" s="1283"/>
      <c r="C3" s="1284" t="s">
        <v>1543</v>
      </c>
      <c r="D3" s="1283"/>
      <c r="E3" s="1283"/>
      <c r="F3" s="1283"/>
      <c r="G3" s="1283"/>
      <c r="H3" s="1283"/>
      <c r="J3" s="1285"/>
      <c r="K3" s="1285"/>
      <c r="L3" s="1285"/>
      <c r="M3" s="1285"/>
    </row>
    <row r="4" spans="1:21">
      <c r="J4" t="str">
        <f>IF(様式5!AH26="○","IT関係の資格取得を目指す訓練コースです","")</f>
        <v/>
      </c>
    </row>
    <row r="5" spans="1:21">
      <c r="A5" s="1286" t="s">
        <v>1544</v>
      </c>
      <c r="J5" t="str">
        <f>IF(様式5!AH27="○","Webデザイン関係の資格取得を目指す訓練コースです","")</f>
        <v/>
      </c>
    </row>
    <row r="6" spans="1:21">
      <c r="B6" s="1287" t="str">
        <f>IF(様式5!F17=0,"",様式5!F17)</f>
        <v/>
      </c>
      <c r="C6" s="1288"/>
      <c r="D6" s="1288"/>
      <c r="E6" s="1288"/>
      <c r="J6" t="str">
        <f>IF(様式5!AH28="○","DX推進スキル標準対応の訓練コースです","")</f>
        <v/>
      </c>
      <c r="P6" s="1289"/>
    </row>
    <row r="7" spans="1:21">
      <c r="A7" s="1290" t="s">
        <v>1545</v>
      </c>
    </row>
    <row r="8" spans="1:21" ht="28.5" customHeight="1">
      <c r="B8" s="2810" t="str">
        <f>IF(様式5!F20=0,"",様式5!F20)</f>
        <v/>
      </c>
      <c r="C8" s="2811"/>
      <c r="D8" s="2811"/>
      <c r="E8" s="2811"/>
      <c r="F8" s="2811"/>
      <c r="G8" s="2811"/>
      <c r="H8" s="2811"/>
      <c r="I8" s="2811"/>
      <c r="J8" s="2811"/>
      <c r="K8" s="2811"/>
      <c r="L8" s="2811"/>
      <c r="M8" s="2811"/>
    </row>
    <row r="9" spans="1:21">
      <c r="A9" s="1286" t="s">
        <v>1546</v>
      </c>
    </row>
    <row r="10" spans="1:21" ht="29.25" customHeight="1">
      <c r="B10" s="2812" t="str">
        <f>IF(ISBLANK(様式5!$H$21),"",DBCS(SUBSTITUTE(様式5!$H$21&amp;"　"&amp;様式5!$Y$21&amp;IF(様式5!$AH$21="✔","（任意受験）",""),CHAR(10),"　")&amp;IF(ISBLANK(様式5!$H$22),"",SUBSTITUTE("、"&amp;様式5!$H$22&amp;"　"&amp;様式5!$Y$22&amp;IF(様式5!$AH$22="✔","（任意受験）",""),CHAR(10),"　")&amp;IF(ISBLANK(様式5!$H$23),"",SUBSTITUTE("、"&amp;様式5!$H$23&amp;"　"&amp;様式5!$Y$23&amp;IF(様式5!$AH$23="✔","（任意受験）",""),CHAR(10),"　")&amp;IF(ISBLANK(様式5!$H$24),"",SUBSTITUTE("、"&amp;様式5!$H$24&amp;"　"&amp;様式5!$Y$24&amp;IF(様式5!$AH$24="✔","（任意受験）",""),CHAR(10),"　")&amp;IF(ISBLANK(様式5!$H$25),"",SUBSTITUTE("、"&amp;様式5!$H$25&amp;"　"&amp;様式5!$Y$25&amp;IF(様式5!$AH$24="✔","（任意受験）",""),CHAR(10),"　")))))))</f>
        <v/>
      </c>
      <c r="C10" s="2813"/>
      <c r="D10" s="2813"/>
      <c r="E10" s="2813"/>
      <c r="F10" s="2813"/>
      <c r="G10" s="2813"/>
      <c r="H10" s="2813"/>
      <c r="I10" s="2813"/>
      <c r="J10" s="2813"/>
      <c r="K10" s="2813"/>
      <c r="L10" s="2813"/>
      <c r="M10" s="2813"/>
    </row>
    <row r="11" spans="1:21">
      <c r="A11" s="1286" t="s">
        <v>1547</v>
      </c>
      <c r="B11" s="1291"/>
    </row>
    <row r="12" spans="1:21" ht="6" customHeight="1"/>
    <row r="13" spans="1:21">
      <c r="A13" s="2744" t="s">
        <v>274</v>
      </c>
      <c r="B13" s="2745"/>
      <c r="C13" s="2745"/>
      <c r="D13" s="2745"/>
      <c r="E13" s="2814"/>
      <c r="F13" s="1292"/>
      <c r="G13" s="1293"/>
      <c r="H13" s="1293"/>
      <c r="I13" s="1293" t="s">
        <v>275</v>
      </c>
      <c r="J13" s="1293"/>
      <c r="K13" s="1293"/>
      <c r="L13" s="1294"/>
      <c r="M13" s="1295" t="s">
        <v>269</v>
      </c>
    </row>
    <row r="14" spans="1:21" ht="19.5" customHeight="1">
      <c r="A14" s="2815" t="s">
        <v>1548</v>
      </c>
      <c r="B14" s="2805" t="s">
        <v>1549</v>
      </c>
      <c r="C14" s="2781" t="str">
        <f>IF(様式5!D31=0,"",様式5!D31)</f>
        <v/>
      </c>
      <c r="D14" s="2764"/>
      <c r="E14" s="2764"/>
      <c r="F14" s="2819" t="str">
        <f>IF(様式5!K31=0,"",様式5!K31)</f>
        <v/>
      </c>
      <c r="G14" s="2820"/>
      <c r="H14" s="2820"/>
      <c r="I14" s="2820"/>
      <c r="J14" s="2820"/>
      <c r="K14" s="2820"/>
      <c r="L14" s="2820"/>
      <c r="M14" s="1296" t="str">
        <f>IF(様式5!AI31=0,"",様式5!AI31)</f>
        <v/>
      </c>
    </row>
    <row r="15" spans="1:21" ht="19.5" customHeight="1">
      <c r="A15" s="2816"/>
      <c r="B15" s="2806"/>
      <c r="C15" s="2781" t="str">
        <f>IF(様式5!D32=0,"",様式5!D32)</f>
        <v/>
      </c>
      <c r="D15" s="2764"/>
      <c r="E15" s="2764"/>
      <c r="F15" s="2819" t="str">
        <f>IF(様式5!K32=0,"",様式5!K32)</f>
        <v/>
      </c>
      <c r="G15" s="2820"/>
      <c r="H15" s="2820"/>
      <c r="I15" s="2820"/>
      <c r="J15" s="2820"/>
      <c r="K15" s="2820"/>
      <c r="L15" s="2820"/>
      <c r="M15" s="1297" t="str">
        <f>IF(様式5!AI32=0,"",様式5!AI32)</f>
        <v/>
      </c>
    </row>
    <row r="16" spans="1:21" ht="19.5" customHeight="1">
      <c r="A16" s="2816"/>
      <c r="B16" s="2806"/>
      <c r="C16" s="2781" t="str">
        <f>IF(様式5!D33=0,"",様式5!D33)</f>
        <v/>
      </c>
      <c r="D16" s="2764"/>
      <c r="E16" s="2764"/>
      <c r="F16" s="2819" t="str">
        <f>IF(様式5!K33=0,"",様式5!K33)</f>
        <v/>
      </c>
      <c r="G16" s="2820"/>
      <c r="H16" s="2820"/>
      <c r="I16" s="2820"/>
      <c r="J16" s="2820"/>
      <c r="K16" s="2820"/>
      <c r="L16" s="2820"/>
      <c r="M16" s="1297" t="str">
        <f>IF(様式5!AI33=0,"",様式5!AI33)</f>
        <v/>
      </c>
    </row>
    <row r="17" spans="1:19" ht="19.5" customHeight="1">
      <c r="A17" s="2816"/>
      <c r="B17" s="2818"/>
      <c r="C17" s="2781" t="str">
        <f>IF(様式5!D34=0,"",様式5!D34)</f>
        <v/>
      </c>
      <c r="D17" s="2764"/>
      <c r="E17" s="2764"/>
      <c r="F17" s="2819" t="str">
        <f>IF(様式5!K34=0,"",様式5!K34)</f>
        <v/>
      </c>
      <c r="G17" s="2820"/>
      <c r="H17" s="2820"/>
      <c r="I17" s="2820"/>
      <c r="J17" s="2820"/>
      <c r="K17" s="2820"/>
      <c r="L17" s="2820"/>
      <c r="M17" s="1297" t="str">
        <f>IF(様式5!AI34=0,"",様式5!AI34)</f>
        <v/>
      </c>
    </row>
    <row r="18" spans="1:19" ht="19.5" customHeight="1">
      <c r="A18" s="2816"/>
      <c r="B18" s="2805" t="s">
        <v>1550</v>
      </c>
      <c r="C18" s="2777" t="str">
        <f>IF(様式5!D35=0,"",様式5!D35)</f>
        <v/>
      </c>
      <c r="D18" s="2778"/>
      <c r="E18" s="2778"/>
      <c r="F18" s="2779" t="str">
        <f>IF(様式5!K35=0,"",様式5!K35)</f>
        <v/>
      </c>
      <c r="G18" s="2780"/>
      <c r="H18" s="2780"/>
      <c r="I18" s="2780"/>
      <c r="J18" s="2780"/>
      <c r="K18" s="2780"/>
      <c r="L18" s="2780"/>
      <c r="M18" s="1296" t="str">
        <f>IF(様式5!AI35=0,"",様式5!AI35)</f>
        <v/>
      </c>
    </row>
    <row r="19" spans="1:19" ht="19.5" customHeight="1">
      <c r="A19" s="2816"/>
      <c r="B19" s="2806"/>
      <c r="C19" s="2781" t="str">
        <f>IF(様式5!D36=0,"",様式5!D36)</f>
        <v/>
      </c>
      <c r="D19" s="2764"/>
      <c r="E19" s="2764"/>
      <c r="F19" s="2783" t="str">
        <f>IF(様式5!K36=0,"",様式5!K36)</f>
        <v/>
      </c>
      <c r="G19" s="2784"/>
      <c r="H19" s="2784"/>
      <c r="I19" s="2784"/>
      <c r="J19" s="2784"/>
      <c r="K19" s="2784"/>
      <c r="L19" s="2784"/>
      <c r="M19" s="1297" t="str">
        <f>IF(様式5!AI36=0,"",様式5!AI36)</f>
        <v/>
      </c>
    </row>
    <row r="20" spans="1:19" ht="19.5" customHeight="1">
      <c r="A20" s="2816"/>
      <c r="B20" s="2806"/>
      <c r="C20" s="2781" t="str">
        <f>IF(様式5!D37=0,"",様式5!D37)</f>
        <v/>
      </c>
      <c r="D20" s="2764"/>
      <c r="E20" s="2764"/>
      <c r="F20" s="2783" t="str">
        <f>IF(様式5!K37=0,"",様式5!K37)</f>
        <v/>
      </c>
      <c r="G20" s="2784"/>
      <c r="H20" s="2784"/>
      <c r="I20" s="2784"/>
      <c r="J20" s="2784"/>
      <c r="K20" s="2784"/>
      <c r="L20" s="2784"/>
      <c r="M20" s="1297" t="str">
        <f>IF(様式5!AI37=0,"",様式5!AI37)</f>
        <v/>
      </c>
    </row>
    <row r="21" spans="1:19" ht="19.5" customHeight="1">
      <c r="A21" s="2816"/>
      <c r="B21" s="2818"/>
      <c r="C21" s="2794" t="str">
        <f>IF(様式5!D38=0,"",様式5!D38)</f>
        <v/>
      </c>
      <c r="D21" s="2795"/>
      <c r="E21" s="2795"/>
      <c r="F21" s="2796" t="str">
        <f>IF(様式5!K38=0,"",様式5!K38)</f>
        <v/>
      </c>
      <c r="G21" s="2797"/>
      <c r="H21" s="2797"/>
      <c r="I21" s="2797"/>
      <c r="J21" s="2797"/>
      <c r="K21" s="2797"/>
      <c r="L21" s="2797"/>
      <c r="M21" s="1298" t="str">
        <f>IF(様式5!AI38=0,"",様式5!AI38)</f>
        <v/>
      </c>
    </row>
    <row r="22" spans="1:19" ht="19.5" customHeight="1">
      <c r="A22" s="2816"/>
      <c r="B22" s="2805" t="s">
        <v>1551</v>
      </c>
      <c r="C22" s="2777" t="str">
        <f>IF(様式5!D39=0,"",様式5!D39)</f>
        <v/>
      </c>
      <c r="D22" s="2778"/>
      <c r="E22" s="2778"/>
      <c r="F22" s="2779" t="str">
        <f>IF(様式5!K39=0,"",様式5!K39)</f>
        <v/>
      </c>
      <c r="G22" s="2780"/>
      <c r="H22" s="2780"/>
      <c r="I22" s="2780"/>
      <c r="J22" s="2780"/>
      <c r="K22" s="2780"/>
      <c r="L22" s="2780"/>
      <c r="M22" s="1296" t="str">
        <f>IF(様式5!AI39=0,"",様式5!AI39)</f>
        <v/>
      </c>
    </row>
    <row r="23" spans="1:19" ht="19.5" customHeight="1">
      <c r="A23" s="2816"/>
      <c r="B23" s="2806"/>
      <c r="C23" s="2781" t="str">
        <f>IF(様式5!D40=0,"",様式5!D40)</f>
        <v/>
      </c>
      <c r="D23" s="2764"/>
      <c r="E23" s="2764"/>
      <c r="F23" s="2783" t="str">
        <f>IF(様式5!K40=0,"",様式5!K40)</f>
        <v/>
      </c>
      <c r="G23" s="2784"/>
      <c r="H23" s="2784"/>
      <c r="I23" s="2784"/>
      <c r="J23" s="2784"/>
      <c r="K23" s="2784"/>
      <c r="L23" s="2784"/>
      <c r="M23" s="1297" t="str">
        <f>IF(様式5!AI40=0,"",様式5!AI40)</f>
        <v/>
      </c>
    </row>
    <row r="24" spans="1:19" ht="19.5" customHeight="1">
      <c r="A24" s="2816"/>
      <c r="B24" s="2806"/>
      <c r="C24" s="2781" t="str">
        <f>IF(様式5!D41=0,"",様式5!D41)</f>
        <v/>
      </c>
      <c r="D24" s="2764"/>
      <c r="E24" s="2764"/>
      <c r="F24" s="2783" t="str">
        <f>IF(様式5!K41=0,"",様式5!K41)</f>
        <v/>
      </c>
      <c r="G24" s="2784"/>
      <c r="H24" s="2784"/>
      <c r="I24" s="2784"/>
      <c r="J24" s="2784"/>
      <c r="K24" s="2784"/>
      <c r="L24" s="2784"/>
      <c r="M24" s="1297" t="str">
        <f>IF(様式5!AI41=0,"",様式5!AI41)</f>
        <v/>
      </c>
    </row>
    <row r="25" spans="1:19" ht="19.5" customHeight="1">
      <c r="A25" s="2816"/>
      <c r="B25" s="2806"/>
      <c r="C25" s="2794" t="str">
        <f>IF(様式5!D42=0,"",様式5!D42)</f>
        <v/>
      </c>
      <c r="D25" s="2795"/>
      <c r="E25" s="2795"/>
      <c r="F25" s="2796" t="str">
        <f>IF(様式5!K42=0,"",様式5!K42)</f>
        <v/>
      </c>
      <c r="G25" s="2797"/>
      <c r="H25" s="2797"/>
      <c r="I25" s="2797"/>
      <c r="J25" s="2797"/>
      <c r="K25" s="2797"/>
      <c r="L25" s="2797"/>
      <c r="M25" s="1298" t="str">
        <f>IF(様式5!AI42=0,"",様式5!AI42)</f>
        <v/>
      </c>
    </row>
    <row r="26" spans="1:19" ht="19.5" customHeight="1">
      <c r="A26" s="2816"/>
      <c r="B26" s="2798" t="s">
        <v>1552</v>
      </c>
      <c r="C26" s="2777" t="str">
        <f>IF(様式5!D43=0,"",様式5!D43)</f>
        <v/>
      </c>
      <c r="D26" s="2778"/>
      <c r="E26" s="2778"/>
      <c r="F26" s="2779" t="str">
        <f>IF(様式5!K43=0,"",様式5!K43)</f>
        <v/>
      </c>
      <c r="G26" s="2780"/>
      <c r="H26" s="2780"/>
      <c r="I26" s="2780"/>
      <c r="J26" s="2780"/>
      <c r="K26" s="2780"/>
      <c r="L26" s="2780"/>
      <c r="M26" s="1296" t="str">
        <f>IF(様式5!AI43=0,"",様式5!AI43)</f>
        <v/>
      </c>
    </row>
    <row r="27" spans="1:19" ht="19.5" customHeight="1">
      <c r="A27" s="2816"/>
      <c r="B27" s="2799"/>
      <c r="C27" s="2781" t="str">
        <f>IF(様式5!D44=0,"",様式5!D44)</f>
        <v/>
      </c>
      <c r="D27" s="2764"/>
      <c r="E27" s="2782"/>
      <c r="F27" s="2801" t="str">
        <f>IF(様式5!K44=0,"",様式5!K44)</f>
        <v/>
      </c>
      <c r="G27" s="2802"/>
      <c r="H27" s="2802"/>
      <c r="I27" s="2802"/>
      <c r="J27" s="2802"/>
      <c r="K27" s="2802"/>
      <c r="L27" s="2802"/>
      <c r="M27" s="1299" t="str">
        <f>IF(様式5!AI44=0,"",様式5!AI44)</f>
        <v/>
      </c>
    </row>
    <row r="28" spans="1:19" ht="19.5" customHeight="1">
      <c r="A28" s="2816"/>
      <c r="B28" s="2799"/>
      <c r="C28" s="2803" t="str">
        <f>IF(様式5!D45=0,"",様式5!D45)</f>
        <v/>
      </c>
      <c r="D28" s="2804"/>
      <c r="E28" s="2804"/>
      <c r="F28" s="2783" t="str">
        <f>IF(様式5!K45=0,"",様式5!K45)</f>
        <v/>
      </c>
      <c r="G28" s="2784"/>
      <c r="H28" s="2784"/>
      <c r="I28" s="2784"/>
      <c r="J28" s="2784"/>
      <c r="K28" s="2784"/>
      <c r="L28" s="2785"/>
      <c r="M28" s="1297" t="str">
        <f>IF(様式5!AI45=0,"",様式5!AI45)</f>
        <v/>
      </c>
      <c r="S28" s="1289"/>
    </row>
    <row r="29" spans="1:19" ht="19.5" customHeight="1">
      <c r="A29" s="2817"/>
      <c r="B29" s="2800"/>
      <c r="C29" s="2794" t="str">
        <f>IF(様式5!D46=0,"",様式5!D46)</f>
        <v/>
      </c>
      <c r="D29" s="2795"/>
      <c r="E29" s="2795"/>
      <c r="F29" s="2796" t="str">
        <f>IF(様式5!K46=0,"",様式5!K46)</f>
        <v/>
      </c>
      <c r="G29" s="2797"/>
      <c r="H29" s="2797"/>
      <c r="I29" s="2797"/>
      <c r="J29" s="2797"/>
      <c r="K29" s="2797"/>
      <c r="L29" s="2797"/>
      <c r="M29" s="1298" t="str">
        <f>IF(様式5!AI46=0,"",様式5!AI46)</f>
        <v/>
      </c>
    </row>
    <row r="30" spans="1:19" ht="19.5" customHeight="1">
      <c r="A30" s="2771" t="s">
        <v>1553</v>
      </c>
      <c r="B30" s="2791"/>
      <c r="C30" s="2777" t="str">
        <f>IF(様式5!C47=0,"",様式5!C47)</f>
        <v/>
      </c>
      <c r="D30" s="2778"/>
      <c r="E30" s="2778"/>
      <c r="F30" s="2779" t="str">
        <f>IF(様式5!K47=0,"",様式5!K47)</f>
        <v/>
      </c>
      <c r="G30" s="2780"/>
      <c r="H30" s="2780"/>
      <c r="I30" s="2780"/>
      <c r="J30" s="2780"/>
      <c r="K30" s="2780"/>
      <c r="L30" s="2780"/>
      <c r="M30" s="1296" t="str">
        <f>IF(様式5!AI47=0,"",様式5!AI47)</f>
        <v/>
      </c>
    </row>
    <row r="31" spans="1:19" ht="19.5" customHeight="1">
      <c r="A31" s="2773"/>
      <c r="B31" s="2792"/>
      <c r="C31" s="2781" t="str">
        <f>IF(様式5!C48=0,"",様式5!C48)</f>
        <v/>
      </c>
      <c r="D31" s="2764"/>
      <c r="E31" s="2782"/>
      <c r="F31" s="2783" t="str">
        <f>IF(様式5!K48=0,"",様式5!K48)</f>
        <v/>
      </c>
      <c r="G31" s="2784"/>
      <c r="H31" s="2784"/>
      <c r="I31" s="2784"/>
      <c r="J31" s="2784"/>
      <c r="K31" s="2784"/>
      <c r="L31" s="2784"/>
      <c r="M31" s="1297" t="str">
        <f>IF(様式5!AI48=0,"",様式5!AI48)</f>
        <v/>
      </c>
    </row>
    <row r="32" spans="1:19" ht="19.5" customHeight="1">
      <c r="A32" s="2775"/>
      <c r="B32" s="2793"/>
      <c r="C32" s="2794" t="str">
        <f>IF(様式5!C49=0,"",様式5!C49)</f>
        <v/>
      </c>
      <c r="D32" s="2795"/>
      <c r="E32" s="2795"/>
      <c r="F32" s="2796" t="str">
        <f>IF(様式5!K49=0,"",様式5!K49)</f>
        <v/>
      </c>
      <c r="G32" s="2797"/>
      <c r="H32" s="2797"/>
      <c r="I32" s="2797"/>
      <c r="J32" s="2797"/>
      <c r="K32" s="2797"/>
      <c r="L32" s="2797"/>
      <c r="M32" s="1298" t="str">
        <f>IF(様式5!AI49=0,"",様式5!AI49)</f>
        <v/>
      </c>
    </row>
    <row r="33" spans="1:15" ht="19.5" customHeight="1">
      <c r="A33" s="2771" t="s">
        <v>1554</v>
      </c>
      <c r="B33" s="2772"/>
      <c r="C33" s="2777" t="str">
        <f>IF(様式5!C50=0,"",様式5!C50)</f>
        <v/>
      </c>
      <c r="D33" s="2778"/>
      <c r="E33" s="2778"/>
      <c r="F33" s="2779" t="str">
        <f>IF(様式5!K50=0,"",様式5!K50)</f>
        <v/>
      </c>
      <c r="G33" s="2780"/>
      <c r="H33" s="2780"/>
      <c r="I33" s="2780"/>
      <c r="J33" s="2780"/>
      <c r="K33" s="2780"/>
      <c r="L33" s="2780"/>
      <c r="M33" s="1296" t="str">
        <f>IF(様式5!AI50=0,"",様式5!AI50)</f>
        <v/>
      </c>
      <c r="O33" s="1280"/>
    </row>
    <row r="34" spans="1:15" ht="19.5" customHeight="1">
      <c r="A34" s="2773"/>
      <c r="B34" s="2774"/>
      <c r="C34" s="2781" t="str">
        <f>IF(様式5!C51=0,"",様式5!C51)</f>
        <v/>
      </c>
      <c r="D34" s="2764"/>
      <c r="E34" s="2782"/>
      <c r="F34" s="2783" t="str">
        <f>IF(様式5!K51=0,"",様式5!K51)</f>
        <v/>
      </c>
      <c r="G34" s="2784"/>
      <c r="H34" s="2784"/>
      <c r="I34" s="2784"/>
      <c r="J34" s="2784"/>
      <c r="K34" s="2784"/>
      <c r="L34" s="2785"/>
      <c r="M34" s="1297" t="str">
        <f>IF(様式5!AI51=0,"",様式5!AI51)</f>
        <v/>
      </c>
    </row>
    <row r="35" spans="1:15" ht="19.5" customHeight="1">
      <c r="A35" s="2775"/>
      <c r="B35" s="2776"/>
      <c r="C35" s="2786" t="str">
        <f>IF(様式5!C52=0,"",様式5!C52)</f>
        <v/>
      </c>
      <c r="D35" s="2769"/>
      <c r="E35" s="2787"/>
      <c r="F35" s="2788" t="str">
        <f>IF(様式5!K52=0,"",様式5!K52)</f>
        <v/>
      </c>
      <c r="G35" s="2789"/>
      <c r="H35" s="2789"/>
      <c r="I35" s="2789"/>
      <c r="J35" s="2789"/>
      <c r="K35" s="2789"/>
      <c r="L35" s="2790"/>
      <c r="M35" s="1300" t="str">
        <f>IF(様式5!AI52=0,"",様式5!AI52)</f>
        <v/>
      </c>
    </row>
    <row r="36" spans="1:15" ht="18.75" customHeight="1">
      <c r="A36" s="2744" t="s">
        <v>277</v>
      </c>
      <c r="B36" s="2745"/>
      <c r="C36" s="2746"/>
      <c r="D36" s="2746"/>
      <c r="E36" s="2747"/>
      <c r="F36" s="2748" t="str">
        <f>様式5!K53&amp;様式5!L53&amp;"                   "&amp;様式5!P53&amp;様式5!Q53</f>
        <v>実施しない                   実施する</v>
      </c>
      <c r="G36" s="2749"/>
      <c r="H36" s="2749"/>
      <c r="I36" s="2749"/>
      <c r="J36" s="2749"/>
      <c r="K36" s="2749"/>
      <c r="L36" s="2750"/>
      <c r="M36" s="1301" t="str">
        <f>IF(様式5!AI53=0,"",様式5!AI53)</f>
        <v/>
      </c>
    </row>
    <row r="37" spans="1:15" ht="18.75" customHeight="1">
      <c r="A37" s="2751" t="str">
        <f>様式5!B54</f>
        <v>職場見学、職場体験、職業人講話</v>
      </c>
      <c r="B37" s="2752"/>
      <c r="C37" s="2752"/>
      <c r="D37" s="2752"/>
      <c r="E37" s="2753"/>
      <c r="F37" s="2759" t="str">
        <f>IF(様式5!K54=0,"",様式5!K54)</f>
        <v/>
      </c>
      <c r="G37" s="2760"/>
      <c r="H37" s="2760" t="str">
        <f>IF(様式5!N54=0,"",様式5!N54)</f>
        <v/>
      </c>
      <c r="I37" s="2760"/>
      <c r="J37" s="2760"/>
      <c r="K37" s="2760"/>
      <c r="L37" s="1302" t="str">
        <f>IF(様式5!AF54=0,"",様式5!AF54)</f>
        <v/>
      </c>
      <c r="M37" s="1303" t="str">
        <f>IF(様式5!AI54=0,"",様式5!AI54)</f>
        <v/>
      </c>
    </row>
    <row r="38" spans="1:15" ht="18.75" customHeight="1">
      <c r="A38" s="2754"/>
      <c r="B38" s="2755"/>
      <c r="C38" s="2755"/>
      <c r="D38" s="2755"/>
      <c r="E38" s="2756"/>
      <c r="F38" s="2761" t="str">
        <f>IF(様式5!K55=0,"",様式5!K55)</f>
        <v/>
      </c>
      <c r="G38" s="2762"/>
      <c r="H38" s="2762" t="str">
        <f>IF(様式5!N55=0,"",様式5!N55)</f>
        <v/>
      </c>
      <c r="I38" s="2762"/>
      <c r="J38" s="2762"/>
      <c r="K38" s="2762"/>
      <c r="L38" s="1304" t="str">
        <f>IF(様式5!AF55=0,"",様式5!AF55)</f>
        <v/>
      </c>
      <c r="M38" s="1305" t="str">
        <f>IF(様式5!AI55=0,"",様式5!AI55)</f>
        <v/>
      </c>
    </row>
    <row r="39" spans="1:15" ht="18.75" customHeight="1">
      <c r="A39" s="2754"/>
      <c r="B39" s="2755"/>
      <c r="C39" s="2755"/>
      <c r="D39" s="2755"/>
      <c r="E39" s="2756"/>
      <c r="F39" s="2761" t="str">
        <f>IF(様式5!K56=0,"",様式5!K56)</f>
        <v/>
      </c>
      <c r="G39" s="2762"/>
      <c r="H39" s="2763" t="str">
        <f>IF(様式5!N56=0,"",様式5!N56)</f>
        <v/>
      </c>
      <c r="I39" s="2764"/>
      <c r="J39" s="2764"/>
      <c r="K39" s="2765"/>
      <c r="L39" s="1304" t="str">
        <f>IF(様式5!AF56=0,"",様式5!AF56)</f>
        <v/>
      </c>
      <c r="M39" s="1305" t="str">
        <f>IF(様式5!AI56=0,"",様式5!AI56)</f>
        <v/>
      </c>
    </row>
    <row r="40" spans="1:15" ht="18.75" customHeight="1">
      <c r="A40" s="2757"/>
      <c r="B40" s="2726"/>
      <c r="C40" s="2726"/>
      <c r="D40" s="2726"/>
      <c r="E40" s="2758"/>
      <c r="F40" s="2766" t="str">
        <f>IF(様式5!K57=0,"",様式5!K57)</f>
        <v/>
      </c>
      <c r="G40" s="2767"/>
      <c r="H40" s="2768" t="str">
        <f>IF(様式5!N57=0,"",様式5!N57)</f>
        <v/>
      </c>
      <c r="I40" s="2769"/>
      <c r="J40" s="2769"/>
      <c r="K40" s="2770"/>
      <c r="L40" s="1306" t="str">
        <f>IF(様式5!AF57=0,"",様式5!AF57)</f>
        <v/>
      </c>
      <c r="M40" s="1307" t="str">
        <f>IF(様式5!AI57=0,"",様式5!AI57)</f>
        <v/>
      </c>
    </row>
    <row r="41" spans="1:15" ht="18.75" customHeight="1">
      <c r="A41" s="2751" t="str">
        <f>様式5!B58</f>
        <v>訓練時間総合計</v>
      </c>
      <c r="B41" s="2752"/>
      <c r="C41" s="2753"/>
      <c r="D41" s="2724">
        <f>様式5!G58</f>
        <v>0</v>
      </c>
      <c r="E41" s="2724"/>
      <c r="F41" s="2727" t="str">
        <f>様式5!K58</f>
        <v>職業能力開発講習</v>
      </c>
      <c r="G41" s="2729">
        <f>様式5!O58</f>
        <v>0</v>
      </c>
      <c r="H41" s="1308" t="str">
        <f>様式5!R58</f>
        <v>ビジネステクニック</v>
      </c>
      <c r="I41" s="1309">
        <f>様式5!V58</f>
        <v>0</v>
      </c>
      <c r="J41" s="1310" t="str">
        <f>様式5!Y58</f>
        <v>ビジネスヒューマン</v>
      </c>
      <c r="K41" s="1309">
        <f>様式5!AC58</f>
        <v>0</v>
      </c>
      <c r="L41" s="1311"/>
      <c r="M41" s="1312"/>
    </row>
    <row r="42" spans="1:15" ht="18.75" customHeight="1">
      <c r="A42" s="2754"/>
      <c r="B42" s="2755"/>
      <c r="C42" s="2756"/>
      <c r="D42" s="2725"/>
      <c r="E42" s="2725"/>
      <c r="F42" s="2728"/>
      <c r="G42" s="2730"/>
      <c r="H42" s="1313" t="str">
        <f>様式5!R59</f>
        <v>就職活動計画</v>
      </c>
      <c r="I42" s="1314">
        <f>様式5!V59</f>
        <v>0</v>
      </c>
      <c r="J42" s="1315" t="str">
        <f>様式5!Y59</f>
        <v>職業生活設計</v>
      </c>
      <c r="K42" s="1314">
        <f>様式5!AC59</f>
        <v>0</v>
      </c>
      <c r="L42" s="1316" t="str">
        <f>様式5!AF59</f>
        <v>職場見学等</v>
      </c>
      <c r="M42" s="1314">
        <f>様式5!AI59</f>
        <v>0</v>
      </c>
    </row>
    <row r="43" spans="1:15" ht="18.75" customHeight="1">
      <c r="A43" s="2757"/>
      <c r="B43" s="2726"/>
      <c r="C43" s="2758"/>
      <c r="D43" s="2726"/>
      <c r="E43" s="2726"/>
      <c r="F43" s="1317" t="str">
        <f>様式5!K60</f>
        <v>学科</v>
      </c>
      <c r="G43" s="1318">
        <f>様式5!N60</f>
        <v>0</v>
      </c>
      <c r="H43" s="1319" t="str">
        <f>様式5!Q60</f>
        <v>実技</v>
      </c>
      <c r="I43" s="1320">
        <f>様式5!T60</f>
        <v>0</v>
      </c>
      <c r="J43" s="1321" t="str">
        <f>様式5!W60</f>
        <v>企業実習</v>
      </c>
      <c r="K43" s="1322"/>
      <c r="L43" s="1323" t="str">
        <f>様式5!AC60</f>
        <v>職場見学等</v>
      </c>
      <c r="M43" s="1322">
        <f>様式5!AF60</f>
        <v>0</v>
      </c>
    </row>
    <row r="45" spans="1:15">
      <c r="E45" s="1324"/>
      <c r="I45" s="1325"/>
      <c r="J45" s="1325"/>
    </row>
    <row r="46" spans="1:15">
      <c r="E46" s="1324"/>
      <c r="I46" s="1325"/>
      <c r="J46" s="1325"/>
    </row>
    <row r="47" spans="1:15" ht="21">
      <c r="C47" s="1326" t="s">
        <v>1555</v>
      </c>
      <c r="E47" s="1324"/>
      <c r="I47" s="1325"/>
      <c r="J47" s="1325"/>
    </row>
    <row r="48" spans="1:15" ht="14.25" thickBot="1"/>
    <row r="49" spans="1:13">
      <c r="A49" s="1324"/>
      <c r="B49" s="2735"/>
      <c r="C49" s="2736"/>
      <c r="D49" s="2737"/>
      <c r="E49" s="2738" t="s">
        <v>1556</v>
      </c>
      <c r="F49" s="2738"/>
      <c r="G49" s="2739" t="s">
        <v>1557</v>
      </c>
      <c r="H49" s="2738"/>
      <c r="I49" s="2740"/>
      <c r="J49" s="2741" t="s">
        <v>194</v>
      </c>
      <c r="K49" s="2742"/>
      <c r="L49" s="2742"/>
      <c r="M49" s="2743"/>
    </row>
    <row r="50" spans="1:13" ht="15.75" customHeight="1">
      <c r="A50" s="1324"/>
      <c r="B50" s="2711" t="s">
        <v>1558</v>
      </c>
      <c r="C50" s="2712"/>
      <c r="D50" s="2713"/>
      <c r="E50" s="2714">
        <f>様式1!L11</f>
        <v>0</v>
      </c>
      <c r="F50" s="2714"/>
      <c r="G50" s="2715">
        <f>様式4!M10</f>
        <v>0</v>
      </c>
      <c r="H50" s="2714"/>
      <c r="I50" s="2716"/>
      <c r="J50" s="2715" t="str">
        <f>様式4!E9</f>
        <v/>
      </c>
      <c r="K50" s="2714"/>
      <c r="L50" s="2714"/>
      <c r="M50" s="2717"/>
    </row>
    <row r="51" spans="1:13" ht="15.75" customHeight="1">
      <c r="A51" s="1324"/>
      <c r="B51" s="2718" t="s">
        <v>1559</v>
      </c>
      <c r="C51" s="2719"/>
      <c r="D51" s="2720"/>
      <c r="E51" s="2714">
        <f>様式1!F40</f>
        <v>0</v>
      </c>
      <c r="F51" s="2714"/>
      <c r="G51" s="2721">
        <f>様式4!M23</f>
        <v>0</v>
      </c>
      <c r="H51" s="2722"/>
      <c r="I51" s="2723"/>
      <c r="J51" s="2715" t="str">
        <f>様式4!E22</f>
        <v>　</v>
      </c>
      <c r="K51" s="2714"/>
      <c r="L51" s="2714"/>
      <c r="M51" s="2717"/>
    </row>
    <row r="52" spans="1:13" ht="15.75" customHeight="1" thickBot="1">
      <c r="A52" s="1324"/>
      <c r="B52" s="2731" t="s">
        <v>1560</v>
      </c>
      <c r="C52" s="2732"/>
      <c r="D52" s="2733"/>
      <c r="E52" s="2709"/>
      <c r="F52" s="2709"/>
      <c r="G52" s="2708"/>
      <c r="H52" s="2709"/>
      <c r="I52" s="2734"/>
      <c r="J52" s="2708"/>
      <c r="K52" s="2709"/>
      <c r="L52" s="2709"/>
      <c r="M52" s="2710"/>
    </row>
    <row r="53" spans="1:13">
      <c r="A53" s="1324"/>
      <c r="B53" s="1324"/>
      <c r="C53" s="1324"/>
      <c r="D53" s="1324"/>
    </row>
    <row r="54" spans="1:13">
      <c r="A54" s="1324"/>
      <c r="B54" s="1324"/>
      <c r="C54" s="1324"/>
      <c r="D54" s="1324"/>
    </row>
    <row r="55" spans="1:13">
      <c r="A55" s="1324"/>
      <c r="B55" s="1324"/>
      <c r="C55" s="1324"/>
      <c r="D55" s="1324"/>
    </row>
  </sheetData>
  <mergeCells count="86">
    <mergeCell ref="J2:M2"/>
    <mergeCell ref="B8:M8"/>
    <mergeCell ref="B10:M10"/>
    <mergeCell ref="A13:E13"/>
    <mergeCell ref="A14:A29"/>
    <mergeCell ref="B14:B17"/>
    <mergeCell ref="C14:E14"/>
    <mergeCell ref="F14:L14"/>
    <mergeCell ref="C15:E15"/>
    <mergeCell ref="F15:L15"/>
    <mergeCell ref="C16:E16"/>
    <mergeCell ref="F16:L16"/>
    <mergeCell ref="C17:E17"/>
    <mergeCell ref="F17:L17"/>
    <mergeCell ref="B18:B21"/>
    <mergeCell ref="C18:E18"/>
    <mergeCell ref="F18:L18"/>
    <mergeCell ref="C19:E19"/>
    <mergeCell ref="F19:L19"/>
    <mergeCell ref="C20:E20"/>
    <mergeCell ref="F20:L20"/>
    <mergeCell ref="C21:E21"/>
    <mergeCell ref="F21:L21"/>
    <mergeCell ref="B22:B25"/>
    <mergeCell ref="C22:E22"/>
    <mergeCell ref="F22:L22"/>
    <mergeCell ref="C23:E23"/>
    <mergeCell ref="F23:L23"/>
    <mergeCell ref="C24:E24"/>
    <mergeCell ref="F24:L24"/>
    <mergeCell ref="C25:E25"/>
    <mergeCell ref="F25:L25"/>
    <mergeCell ref="B26:B29"/>
    <mergeCell ref="C26:E26"/>
    <mergeCell ref="F26:L26"/>
    <mergeCell ref="C27:E27"/>
    <mergeCell ref="F27:L27"/>
    <mergeCell ref="C28:E28"/>
    <mergeCell ref="F28:L28"/>
    <mergeCell ref="C29:E29"/>
    <mergeCell ref="F29:L29"/>
    <mergeCell ref="A30:B32"/>
    <mergeCell ref="C30:E30"/>
    <mergeCell ref="F30:L30"/>
    <mergeCell ref="C31:E31"/>
    <mergeCell ref="F31:L31"/>
    <mergeCell ref="C32:E32"/>
    <mergeCell ref="F32:L32"/>
    <mergeCell ref="A33:B35"/>
    <mergeCell ref="C33:E33"/>
    <mergeCell ref="F33:L33"/>
    <mergeCell ref="C34:E34"/>
    <mergeCell ref="F34:L34"/>
    <mergeCell ref="C35:E35"/>
    <mergeCell ref="F35:L35"/>
    <mergeCell ref="J49:M49"/>
    <mergeCell ref="A36:E36"/>
    <mergeCell ref="F36:L36"/>
    <mergeCell ref="A37:E40"/>
    <mergeCell ref="F37:G37"/>
    <mergeCell ref="H37:K37"/>
    <mergeCell ref="F38:G38"/>
    <mergeCell ref="H38:K38"/>
    <mergeCell ref="F39:G39"/>
    <mergeCell ref="H39:K39"/>
    <mergeCell ref="F40:G40"/>
    <mergeCell ref="H40:K40"/>
    <mergeCell ref="A41:C43"/>
    <mergeCell ref="D41:E43"/>
    <mergeCell ref="F41:F42"/>
    <mergeCell ref="G41:G42"/>
    <mergeCell ref="B52:D52"/>
    <mergeCell ref="E52:F52"/>
    <mergeCell ref="G52:I52"/>
    <mergeCell ref="B49:D49"/>
    <mergeCell ref="E49:F49"/>
    <mergeCell ref="G49:I49"/>
    <mergeCell ref="J52:M52"/>
    <mergeCell ref="B50:D50"/>
    <mergeCell ref="E50:F50"/>
    <mergeCell ref="G50:I50"/>
    <mergeCell ref="J50:M50"/>
    <mergeCell ref="B51:D51"/>
    <mergeCell ref="E51:F51"/>
    <mergeCell ref="G51:I51"/>
    <mergeCell ref="J51:M51"/>
  </mergeCells>
  <phoneticPr fontId="10"/>
  <conditionalFormatting sqref="E52:M52">
    <cfRule type="cellIs" dxfId="162" priority="3" stopIfTrue="1" operator="equal">
      <formula>""</formula>
    </cfRule>
  </conditionalFormatting>
  <conditionalFormatting sqref="B10">
    <cfRule type="containsText" dxfId="161" priority="1" stopIfTrue="1" operator="containsText" text=",">
      <formula>NOT(ISERROR(SEARCH(",",B10)))</formula>
    </cfRule>
    <cfRule type="containsText" dxfId="160" priority="2" stopIfTrue="1" operator="containsText" text="&quot;">
      <formula>NOT(ISERROR(SEARCH("""",B10)))</formula>
    </cfRule>
  </conditionalFormatting>
  <pageMargins left="0.7" right="0.7" top="0.75" bottom="0.75" header="0.3" footer="0.3"/>
  <pageSetup paperSize="9" scale="72"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0000"/>
  </sheetPr>
  <dimension ref="A1:X56"/>
  <sheetViews>
    <sheetView topLeftCell="A13" zoomScaleNormal="100" zoomScaleSheetLayoutView="100" zoomScalePageLayoutView="124" workbookViewId="0">
      <selection sqref="A1:H1"/>
    </sheetView>
  </sheetViews>
  <sheetFormatPr defaultRowHeight="14.25"/>
  <cols>
    <col min="1" max="2" width="3.625" style="231" customWidth="1"/>
    <col min="3" max="3" width="5.625" style="231" customWidth="1"/>
    <col min="4" max="4" width="3.625" style="231" customWidth="1"/>
    <col min="5" max="5" width="10.625" style="231" customWidth="1"/>
    <col min="6" max="7" width="3.625" style="231" customWidth="1"/>
    <col min="8" max="9" width="5.625" style="231" customWidth="1"/>
    <col min="10" max="10" width="3.625" style="231" customWidth="1"/>
    <col min="11" max="14" width="5.625" style="231" customWidth="1"/>
    <col min="15" max="15" width="3.625" style="231" customWidth="1"/>
    <col min="16" max="17" width="5.625" style="231" customWidth="1"/>
    <col min="18" max="18" width="8.625" style="231" customWidth="1"/>
    <col min="19" max="16384" width="9" style="231"/>
  </cols>
  <sheetData>
    <row r="1" spans="1:18" ht="18" customHeight="1">
      <c r="R1" s="325" t="s">
        <v>820</v>
      </c>
    </row>
    <row r="2" spans="1:18" ht="24.95" customHeight="1">
      <c r="A2" s="2872" t="s">
        <v>981</v>
      </c>
      <c r="B2" s="2872"/>
      <c r="C2" s="2872"/>
      <c r="D2" s="2872"/>
      <c r="E2" s="2872"/>
      <c r="F2" s="2872"/>
      <c r="G2" s="2872"/>
      <c r="H2" s="2872"/>
      <c r="I2" s="2872"/>
      <c r="J2" s="2872"/>
      <c r="K2" s="2872"/>
      <c r="L2" s="2872"/>
      <c r="M2" s="2872"/>
      <c r="N2" s="2872"/>
      <c r="O2" s="2872"/>
      <c r="P2" s="2872"/>
      <c r="Q2" s="2872"/>
      <c r="R2" s="2872"/>
    </row>
    <row r="3" spans="1:18" s="232" customFormat="1" ht="16.5" customHeight="1">
      <c r="A3" s="2873" t="s">
        <v>418</v>
      </c>
      <c r="B3" s="2873"/>
      <c r="C3" s="2873"/>
      <c r="D3" s="2873"/>
      <c r="E3" s="2874" t="str">
        <f>IF(様式1!L11="","",様式1!L11)</f>
        <v/>
      </c>
      <c r="F3" s="2874"/>
      <c r="G3" s="2874"/>
      <c r="H3" s="2874"/>
      <c r="I3" s="2874"/>
      <c r="K3" s="2873" t="s">
        <v>318</v>
      </c>
      <c r="L3" s="2873"/>
      <c r="M3" s="2874" t="str">
        <f>IF(様式1!G36="","",様式1!G36)</f>
        <v/>
      </c>
      <c r="N3" s="2874"/>
      <c r="O3" s="2874"/>
      <c r="P3" s="2874"/>
      <c r="Q3" s="2874"/>
      <c r="R3" s="2874"/>
    </row>
    <row r="4" spans="1:18" ht="16.5" customHeight="1">
      <c r="A4" s="2873"/>
      <c r="B4" s="2873"/>
      <c r="C4" s="2873"/>
      <c r="D4" s="2873"/>
      <c r="E4" s="2874"/>
      <c r="F4" s="2874"/>
      <c r="G4" s="2874"/>
      <c r="H4" s="2874"/>
      <c r="I4" s="2874"/>
      <c r="J4" s="594"/>
      <c r="K4" s="2873"/>
      <c r="L4" s="2873"/>
      <c r="M4" s="2874"/>
      <c r="N4" s="2874"/>
      <c r="O4" s="2874"/>
      <c r="P4" s="2874"/>
      <c r="Q4" s="2874"/>
      <c r="R4" s="2874"/>
    </row>
    <row r="5" spans="1:18" s="234" customFormat="1" ht="23.1" customHeight="1">
      <c r="A5" s="234" t="s">
        <v>187</v>
      </c>
      <c r="B5" s="235"/>
      <c r="C5" s="235"/>
      <c r="D5" s="235"/>
      <c r="E5" s="235"/>
      <c r="F5" s="235"/>
      <c r="G5" s="235"/>
      <c r="H5" s="235"/>
      <c r="I5" s="235"/>
      <c r="J5" s="235"/>
      <c r="K5" s="235"/>
      <c r="L5" s="235"/>
      <c r="M5" s="235"/>
      <c r="N5" s="235"/>
      <c r="O5" s="235"/>
      <c r="P5" s="235"/>
      <c r="Q5" s="235"/>
    </row>
    <row r="6" spans="1:18" s="237" customFormat="1" ht="23.1" customHeight="1">
      <c r="A6" s="2846" t="s">
        <v>419</v>
      </c>
      <c r="B6" s="2846"/>
      <c r="C6" s="2846"/>
      <c r="D6" s="654" t="s">
        <v>632</v>
      </c>
      <c r="E6" s="655" t="s">
        <v>414</v>
      </c>
      <c r="F6" s="656" t="s">
        <v>24</v>
      </c>
      <c r="G6" s="2871" t="str">
        <f>IF(様式5!L5="","",様式5!L5)</f>
        <v/>
      </c>
      <c r="H6" s="2871"/>
      <c r="I6" s="2871"/>
      <c r="J6" s="397" t="s">
        <v>46</v>
      </c>
      <c r="K6" s="654"/>
      <c r="L6" s="275" t="s">
        <v>413</v>
      </c>
      <c r="M6" s="261"/>
      <c r="N6" s="656" t="s">
        <v>24</v>
      </c>
      <c r="O6" s="2871"/>
      <c r="P6" s="2871"/>
      <c r="Q6" s="2871"/>
      <c r="R6" s="398" t="s">
        <v>46</v>
      </c>
    </row>
    <row r="7" spans="1:18" s="237" customFormat="1" ht="23.1" customHeight="1">
      <c r="A7" s="2846" t="s">
        <v>229</v>
      </c>
      <c r="B7" s="2846"/>
      <c r="C7" s="2846"/>
      <c r="D7" s="2868" t="str">
        <f>IF(様式1!F37="","",様式1!F37)</f>
        <v/>
      </c>
      <c r="E7" s="2869"/>
      <c r="F7" s="2869"/>
      <c r="G7" s="2869"/>
      <c r="H7" s="651" t="s">
        <v>52</v>
      </c>
      <c r="I7" s="2869" t="str">
        <f>IF(様式1!K37="","",様式1!K37)</f>
        <v/>
      </c>
      <c r="J7" s="2869"/>
      <c r="K7" s="2869"/>
      <c r="L7" s="2869"/>
      <c r="M7" s="2870"/>
      <c r="N7" s="2851" t="s">
        <v>420</v>
      </c>
      <c r="O7" s="2852"/>
      <c r="P7" s="2848" t="str">
        <f>IF(様式1!F38="","",様式1!F38)</f>
        <v/>
      </c>
      <c r="Q7" s="2849"/>
      <c r="R7" s="238" t="s">
        <v>56</v>
      </c>
    </row>
    <row r="8" spans="1:18" s="237" customFormat="1" ht="8.1" customHeight="1">
      <c r="A8" s="239"/>
      <c r="B8" s="239"/>
      <c r="C8" s="240"/>
      <c r="D8" s="240"/>
      <c r="E8" s="240"/>
      <c r="F8" s="240"/>
      <c r="G8" s="240"/>
      <c r="H8" s="240"/>
      <c r="I8" s="240"/>
      <c r="J8" s="240"/>
      <c r="K8" s="240"/>
      <c r="L8" s="240"/>
      <c r="M8" s="240"/>
      <c r="N8" s="239"/>
      <c r="O8" s="239"/>
      <c r="P8" s="240"/>
      <c r="Q8" s="240"/>
      <c r="R8" s="240"/>
    </row>
    <row r="9" spans="1:18" s="237" customFormat="1" ht="20.100000000000001" customHeight="1">
      <c r="A9" s="241" t="s">
        <v>421</v>
      </c>
      <c r="B9" s="239"/>
      <c r="C9" s="240"/>
      <c r="D9" s="240"/>
      <c r="E9" s="240"/>
      <c r="F9" s="240"/>
      <c r="G9" s="240"/>
      <c r="H9" s="240"/>
      <c r="I9" s="240"/>
      <c r="J9" s="240"/>
      <c r="K9" s="240"/>
      <c r="L9" s="240"/>
      <c r="M9" s="240"/>
      <c r="N9" s="239"/>
      <c r="O9" s="239"/>
      <c r="P9" s="240"/>
      <c r="Q9" s="240"/>
      <c r="R9" s="240"/>
    </row>
    <row r="10" spans="1:18" s="237" customFormat="1" ht="20.100000000000001" customHeight="1">
      <c r="A10" s="242" t="s">
        <v>422</v>
      </c>
      <c r="B10" s="243"/>
      <c r="C10" s="651"/>
      <c r="D10" s="651"/>
      <c r="E10" s="651"/>
      <c r="F10" s="651"/>
      <c r="G10" s="651"/>
      <c r="H10" s="651"/>
      <c r="I10" s="651"/>
      <c r="J10" s="651"/>
      <c r="K10" s="651"/>
      <c r="L10" s="651"/>
      <c r="M10" s="651"/>
      <c r="N10" s="243"/>
      <c r="O10" s="243"/>
      <c r="P10" s="651"/>
      <c r="Q10" s="651"/>
      <c r="R10" s="652"/>
    </row>
    <row r="11" spans="1:18" s="237" customFormat="1" ht="35.1" customHeight="1">
      <c r="A11" s="2827"/>
      <c r="B11" s="2829" t="s">
        <v>518</v>
      </c>
      <c r="C11" s="2830"/>
      <c r="D11" s="2830"/>
      <c r="E11" s="2830"/>
      <c r="F11" s="2830"/>
      <c r="G11" s="2830"/>
      <c r="H11" s="2830"/>
      <c r="I11" s="2830"/>
      <c r="J11" s="2830"/>
      <c r="K11" s="2830"/>
      <c r="L11" s="2830"/>
      <c r="M11" s="2830"/>
      <c r="N11" s="2830"/>
      <c r="O11" s="2830"/>
      <c r="P11" s="2830"/>
      <c r="Q11" s="2830"/>
      <c r="R11" s="2831"/>
    </row>
    <row r="12" spans="1:18" s="237" customFormat="1" ht="328.5" customHeight="1">
      <c r="A12" s="2828"/>
      <c r="B12" s="2865"/>
      <c r="C12" s="2866"/>
      <c r="D12" s="2866"/>
      <c r="E12" s="2866"/>
      <c r="F12" s="2866"/>
      <c r="G12" s="2866"/>
      <c r="H12" s="2866"/>
      <c r="I12" s="2866"/>
      <c r="J12" s="2866"/>
      <c r="K12" s="2866"/>
      <c r="L12" s="2866"/>
      <c r="M12" s="2866"/>
      <c r="N12" s="2866"/>
      <c r="O12" s="2866"/>
      <c r="P12" s="2866"/>
      <c r="Q12" s="2866"/>
      <c r="R12" s="2867"/>
    </row>
    <row r="13" spans="1:18" s="237" customFormat="1" ht="8.1" customHeight="1">
      <c r="A13" s="246"/>
      <c r="B13" s="244"/>
      <c r="C13" s="241"/>
      <c r="D13" s="241"/>
      <c r="E13" s="241"/>
      <c r="F13" s="241"/>
      <c r="G13" s="240"/>
      <c r="H13" s="240"/>
      <c r="I13" s="240"/>
      <c r="J13" s="240"/>
      <c r="K13" s="240"/>
      <c r="L13" s="240"/>
      <c r="M13" s="240"/>
      <c r="N13" s="239"/>
      <c r="O13" s="239"/>
      <c r="P13" s="240"/>
      <c r="Q13" s="240"/>
      <c r="R13" s="240"/>
    </row>
    <row r="14" spans="1:18" s="249" customFormat="1" ht="23.1" customHeight="1">
      <c r="A14" s="247" t="s">
        <v>425</v>
      </c>
      <c r="B14" s="248"/>
      <c r="C14" s="248"/>
      <c r="D14" s="248"/>
      <c r="E14" s="248"/>
      <c r="F14" s="248"/>
      <c r="G14" s="248"/>
      <c r="H14" s="248"/>
      <c r="I14" s="248"/>
      <c r="J14" s="248"/>
      <c r="K14" s="248"/>
      <c r="L14" s="248"/>
      <c r="M14" s="248"/>
      <c r="N14" s="248"/>
      <c r="O14" s="248"/>
      <c r="P14" s="248"/>
      <c r="Q14" s="248"/>
      <c r="R14" s="248"/>
    </row>
    <row r="15" spans="1:18" s="249" customFormat="1" ht="23.1" customHeight="1">
      <c r="A15" s="250" t="s">
        <v>426</v>
      </c>
      <c r="B15" s="251"/>
      <c r="C15" s="251"/>
      <c r="D15" s="251"/>
      <c r="E15" s="251"/>
      <c r="F15" s="251"/>
      <c r="G15" s="251"/>
      <c r="H15" s="251"/>
      <c r="I15" s="252"/>
      <c r="J15" s="251"/>
      <c r="K15" s="251"/>
      <c r="L15" s="251"/>
      <c r="M15" s="251"/>
      <c r="N15" s="251"/>
      <c r="O15" s="251"/>
      <c r="P15" s="251"/>
      <c r="Q15" s="251"/>
      <c r="R15" s="253"/>
    </row>
    <row r="16" spans="1:18" s="249" customFormat="1" ht="23.1" customHeight="1">
      <c r="A16" s="254"/>
      <c r="B16" s="784"/>
      <c r="C16" s="2835" t="s">
        <v>531</v>
      </c>
      <c r="D16" s="2836"/>
      <c r="E16" s="2836"/>
      <c r="F16" s="2836"/>
      <c r="G16" s="2836"/>
      <c r="H16" s="2836"/>
      <c r="I16" s="2836"/>
      <c r="J16" s="2836"/>
      <c r="K16" s="2836"/>
      <c r="L16" s="2836"/>
      <c r="M16" s="2836"/>
      <c r="N16" s="2836"/>
      <c r="O16" s="2836"/>
      <c r="P16" s="2836"/>
      <c r="Q16" s="2836"/>
      <c r="R16" s="2837"/>
    </row>
    <row r="17" spans="1:24" s="249" customFormat="1" ht="23.1" customHeight="1">
      <c r="A17" s="254"/>
      <c r="B17" s="784"/>
      <c r="C17" s="2835" t="s">
        <v>1161</v>
      </c>
      <c r="D17" s="2836"/>
      <c r="E17" s="2836"/>
      <c r="F17" s="2836"/>
      <c r="G17" s="2836"/>
      <c r="H17" s="2836"/>
      <c r="I17" s="2836"/>
      <c r="J17" s="2836"/>
      <c r="K17" s="2836"/>
      <c r="L17" s="2836"/>
      <c r="M17" s="2836"/>
      <c r="N17" s="2836"/>
      <c r="O17" s="2836"/>
      <c r="P17" s="2836"/>
      <c r="Q17" s="2836"/>
      <c r="R17" s="2837"/>
    </row>
    <row r="18" spans="1:24" s="237" customFormat="1" ht="32.25" customHeight="1">
      <c r="A18" s="2838" t="s">
        <v>1156</v>
      </c>
      <c r="B18" s="2839"/>
      <c r="C18" s="2839"/>
      <c r="D18" s="2839"/>
      <c r="E18" s="2839"/>
      <c r="F18" s="2839"/>
      <c r="G18" s="2839"/>
      <c r="H18" s="2839"/>
      <c r="I18" s="2839"/>
      <c r="J18" s="2839"/>
      <c r="K18" s="2839"/>
      <c r="L18" s="2839"/>
      <c r="M18" s="2839"/>
      <c r="N18" s="2839"/>
      <c r="O18" s="2839"/>
      <c r="P18" s="2839"/>
      <c r="Q18" s="2839"/>
      <c r="R18" s="2840"/>
      <c r="S18" s="661"/>
      <c r="T18" s="557"/>
      <c r="U18" s="249"/>
      <c r="V18" s="244"/>
      <c r="X18" s="244"/>
    </row>
    <row r="19" spans="1:24" s="263" customFormat="1" ht="30" customHeight="1">
      <c r="A19" s="660"/>
      <c r="B19" s="785"/>
      <c r="C19" s="2824" t="s">
        <v>1066</v>
      </c>
      <c r="D19" s="2825"/>
      <c r="E19" s="2825"/>
      <c r="F19" s="2825"/>
      <c r="G19" s="2825"/>
      <c r="H19" s="2825"/>
      <c r="I19" s="2825"/>
      <c r="J19" s="2825"/>
      <c r="K19" s="2825"/>
      <c r="L19" s="2825"/>
      <c r="M19" s="2825"/>
      <c r="N19" s="2825"/>
      <c r="O19" s="2825"/>
      <c r="P19" s="2825"/>
      <c r="Q19" s="2825"/>
      <c r="R19" s="2826"/>
      <c r="S19" s="661"/>
      <c r="T19" s="557"/>
      <c r="U19" s="249"/>
      <c r="V19" s="277"/>
    </row>
    <row r="20" spans="1:24" s="249" customFormat="1" ht="35.1" customHeight="1">
      <c r="A20" s="2862" t="s">
        <v>1157</v>
      </c>
      <c r="B20" s="2863"/>
      <c r="C20" s="2863"/>
      <c r="D20" s="2863"/>
      <c r="E20" s="2863"/>
      <c r="F20" s="2863"/>
      <c r="G20" s="2863"/>
      <c r="H20" s="2863"/>
      <c r="I20" s="2863"/>
      <c r="J20" s="2863"/>
      <c r="K20" s="2863"/>
      <c r="L20" s="2863"/>
      <c r="M20" s="2863"/>
      <c r="N20" s="2863"/>
      <c r="O20" s="2863"/>
      <c r="P20" s="2863"/>
      <c r="Q20" s="2863"/>
      <c r="R20" s="2864"/>
      <c r="S20" s="661"/>
      <c r="T20" s="557"/>
    </row>
    <row r="21" spans="1:24" s="249" customFormat="1" ht="28.5" customHeight="1">
      <c r="A21" s="662"/>
      <c r="B21" s="786"/>
      <c r="C21" s="2853" t="s">
        <v>1151</v>
      </c>
      <c r="D21" s="2854"/>
      <c r="E21" s="2854"/>
      <c r="F21" s="2854"/>
      <c r="G21" s="2854"/>
      <c r="H21" s="2854"/>
      <c r="I21" s="2854"/>
      <c r="J21" s="2854"/>
      <c r="K21" s="2854"/>
      <c r="L21" s="2854"/>
      <c r="M21" s="2854"/>
      <c r="N21" s="2854"/>
      <c r="O21" s="2854"/>
      <c r="P21" s="2854"/>
      <c r="Q21" s="2854"/>
      <c r="R21" s="2855"/>
      <c r="S21" s="661"/>
      <c r="T21" s="557"/>
    </row>
    <row r="22" spans="1:24" s="249" customFormat="1" ht="15.75" customHeight="1">
      <c r="A22" s="2841"/>
      <c r="B22" s="2841"/>
      <c r="C22" s="2841"/>
      <c r="D22" s="2841"/>
      <c r="E22" s="2841"/>
      <c r="F22" s="2841"/>
      <c r="G22" s="2841"/>
      <c r="H22" s="2841"/>
      <c r="I22" s="2841"/>
      <c r="J22" s="2841"/>
      <c r="K22" s="2841"/>
      <c r="L22" s="2841"/>
      <c r="M22" s="2841"/>
      <c r="N22" s="2841"/>
      <c r="O22" s="2841"/>
      <c r="P22" s="2841"/>
      <c r="Q22" s="2841"/>
      <c r="R22" s="2841"/>
      <c r="S22" s="357"/>
      <c r="T22" s="557"/>
    </row>
    <row r="23" spans="1:24" s="1269" customFormat="1" ht="28.5" customHeight="1">
      <c r="A23" s="2842" t="s">
        <v>1520</v>
      </c>
      <c r="B23" s="2842"/>
      <c r="C23" s="2842"/>
      <c r="D23" s="2842"/>
      <c r="E23" s="2842"/>
      <c r="F23" s="2842"/>
      <c r="G23" s="2842"/>
      <c r="H23" s="2842"/>
      <c r="I23" s="2842"/>
      <c r="J23" s="2842"/>
      <c r="K23" s="2842"/>
      <c r="L23" s="2842"/>
      <c r="M23" s="2842"/>
      <c r="N23" s="2842"/>
      <c r="O23" s="2842"/>
      <c r="P23" s="2842"/>
      <c r="Q23" s="2842"/>
      <c r="R23" s="2842"/>
      <c r="S23" s="1267"/>
      <c r="T23" s="1268"/>
    </row>
    <row r="24" spans="1:24" s="1269" customFormat="1" ht="35.1" customHeight="1">
      <c r="A24" s="2843" t="s">
        <v>1519</v>
      </c>
      <c r="B24" s="2844"/>
      <c r="C24" s="2844"/>
      <c r="D24" s="2844"/>
      <c r="E24" s="2844"/>
      <c r="F24" s="2844"/>
      <c r="G24" s="2844"/>
      <c r="H24" s="2844"/>
      <c r="I24" s="2844"/>
      <c r="J24" s="2844"/>
      <c r="K24" s="2844"/>
      <c r="L24" s="2844"/>
      <c r="M24" s="2844"/>
      <c r="N24" s="2844"/>
      <c r="O24" s="2844"/>
      <c r="P24" s="2844"/>
      <c r="Q24" s="2844"/>
      <c r="R24" s="2845"/>
      <c r="S24" s="1272"/>
      <c r="T24" s="1268"/>
    </row>
    <row r="25" spans="1:24" s="1269" customFormat="1" ht="28.5" customHeight="1">
      <c r="A25" s="1270"/>
      <c r="B25" s="1273"/>
      <c r="C25" s="2859" t="s">
        <v>1345</v>
      </c>
      <c r="D25" s="2860"/>
      <c r="E25" s="2860"/>
      <c r="F25" s="2860"/>
      <c r="G25" s="2860"/>
      <c r="H25" s="2860"/>
      <c r="I25" s="2860"/>
      <c r="J25" s="2860"/>
      <c r="K25" s="2860"/>
      <c r="L25" s="2860"/>
      <c r="M25" s="2860"/>
      <c r="N25" s="2860"/>
      <c r="O25" s="2860"/>
      <c r="P25" s="2860"/>
      <c r="Q25" s="2860"/>
      <c r="R25" s="2861"/>
      <c r="S25" s="1272"/>
      <c r="T25" s="1268"/>
    </row>
    <row r="26" spans="1:24" s="281" customFormat="1" ht="12.95" customHeight="1">
      <c r="A26" s="551" t="s">
        <v>771</v>
      </c>
      <c r="B26" s="552"/>
      <c r="C26" s="553"/>
      <c r="D26" s="553"/>
      <c r="E26" s="553"/>
      <c r="F26" s="553"/>
      <c r="G26" s="553"/>
      <c r="H26" s="553"/>
      <c r="I26" s="553"/>
      <c r="J26" s="553"/>
      <c r="K26" s="553"/>
      <c r="L26" s="554"/>
      <c r="M26" s="552"/>
      <c r="N26" s="553"/>
      <c r="O26" s="554"/>
      <c r="P26" s="555"/>
      <c r="Q26" s="556"/>
      <c r="R26" s="556"/>
      <c r="S26" s="280"/>
      <c r="T26" s="280"/>
      <c r="U26" s="280"/>
      <c r="V26" s="279"/>
    </row>
    <row r="27" spans="1:24" ht="18" customHeight="1">
      <c r="R27" s="325" t="s">
        <v>820</v>
      </c>
      <c r="S27" s="249"/>
      <c r="T27" s="249"/>
      <c r="U27" s="249"/>
    </row>
    <row r="28" spans="1:24" ht="24.95" customHeight="1">
      <c r="A28" s="2856" t="s">
        <v>981</v>
      </c>
      <c r="B28" s="2856"/>
      <c r="C28" s="2856"/>
      <c r="D28" s="2856"/>
      <c r="E28" s="2856"/>
      <c r="F28" s="2856"/>
      <c r="G28" s="2856"/>
      <c r="H28" s="2856"/>
      <c r="I28" s="2856"/>
      <c r="J28" s="2856"/>
      <c r="K28" s="2856"/>
      <c r="L28" s="2856"/>
      <c r="M28" s="2856"/>
      <c r="N28" s="2856"/>
      <c r="O28" s="2856"/>
      <c r="P28" s="2856"/>
      <c r="Q28" s="2856"/>
      <c r="R28" s="2856"/>
    </row>
    <row r="29" spans="1:24" s="232" customFormat="1" ht="20.100000000000001" customHeight="1">
      <c r="A29" s="2857" t="s">
        <v>418</v>
      </c>
      <c r="B29" s="2857"/>
      <c r="C29" s="2857"/>
      <c r="D29" s="2857"/>
      <c r="E29" s="2858"/>
      <c r="F29" s="2858"/>
      <c r="G29" s="2858"/>
      <c r="H29" s="2858"/>
      <c r="I29" s="2858"/>
      <c r="K29" s="233" t="s">
        <v>318</v>
      </c>
      <c r="L29" s="233"/>
      <c r="M29" s="2858"/>
      <c r="N29" s="2858"/>
      <c r="O29" s="2858"/>
      <c r="P29" s="2858"/>
      <c r="Q29" s="2858"/>
      <c r="R29" s="2858"/>
    </row>
    <row r="30" spans="1:24" ht="8.1" customHeight="1">
      <c r="B30" s="594"/>
      <c r="C30" s="594"/>
      <c r="D30" s="594"/>
      <c r="E30" s="594"/>
      <c r="F30" s="594"/>
      <c r="G30" s="594"/>
      <c r="H30" s="594"/>
      <c r="I30" s="594"/>
      <c r="J30" s="594"/>
      <c r="K30" s="594"/>
      <c r="L30" s="594"/>
      <c r="M30" s="594"/>
      <c r="N30" s="594"/>
      <c r="O30" s="594"/>
      <c r="P30" s="594"/>
      <c r="Q30" s="594"/>
    </row>
    <row r="31" spans="1:24" s="234" customFormat="1" ht="23.1" customHeight="1">
      <c r="A31" s="234" t="s">
        <v>187</v>
      </c>
      <c r="B31" s="235"/>
      <c r="C31" s="235"/>
      <c r="D31" s="235"/>
      <c r="E31" s="235"/>
      <c r="F31" s="235"/>
      <c r="G31" s="235"/>
      <c r="H31" s="235"/>
      <c r="I31" s="235"/>
      <c r="J31" s="235"/>
      <c r="K31" s="235"/>
      <c r="L31" s="235"/>
      <c r="M31" s="235"/>
      <c r="N31" s="235"/>
      <c r="O31" s="235"/>
      <c r="P31" s="235"/>
      <c r="Q31" s="235"/>
    </row>
    <row r="32" spans="1:24" s="237" customFormat="1" ht="23.1" customHeight="1">
      <c r="A32" s="2846" t="s">
        <v>419</v>
      </c>
      <c r="B32" s="2846"/>
      <c r="C32" s="2846"/>
      <c r="D32" s="654"/>
      <c r="E32" s="655" t="s">
        <v>414</v>
      </c>
      <c r="F32" s="656" t="s">
        <v>24</v>
      </c>
      <c r="G32" s="2847"/>
      <c r="H32" s="2847"/>
      <c r="I32" s="2847"/>
      <c r="J32" s="397" t="s">
        <v>46</v>
      </c>
      <c r="K32" s="654"/>
      <c r="L32" s="275" t="s">
        <v>413</v>
      </c>
      <c r="M32" s="261"/>
      <c r="N32" s="656" t="s">
        <v>24</v>
      </c>
      <c r="O32" s="2847"/>
      <c r="P32" s="2847"/>
      <c r="Q32" s="2847"/>
      <c r="R32" s="398" t="s">
        <v>46</v>
      </c>
    </row>
    <row r="33" spans="1:24" s="237" customFormat="1" ht="23.1" customHeight="1">
      <c r="A33" s="2846" t="s">
        <v>229</v>
      </c>
      <c r="B33" s="2846"/>
      <c r="C33" s="2846"/>
      <c r="D33" s="2848"/>
      <c r="E33" s="2849"/>
      <c r="F33" s="2849"/>
      <c r="G33" s="2849"/>
      <c r="H33" s="651" t="s">
        <v>52</v>
      </c>
      <c r="I33" s="2849"/>
      <c r="J33" s="2849"/>
      <c r="K33" s="2849"/>
      <c r="L33" s="2849"/>
      <c r="M33" s="2850"/>
      <c r="N33" s="2851" t="s">
        <v>420</v>
      </c>
      <c r="O33" s="2852"/>
      <c r="P33" s="2848"/>
      <c r="Q33" s="2849"/>
      <c r="R33" s="238" t="s">
        <v>56</v>
      </c>
    </row>
    <row r="34" spans="1:24" s="237" customFormat="1" ht="8.1" customHeight="1">
      <c r="A34" s="239"/>
      <c r="B34" s="239"/>
      <c r="C34" s="240"/>
      <c r="D34" s="240"/>
      <c r="E34" s="240"/>
      <c r="F34" s="240"/>
      <c r="G34" s="240"/>
      <c r="H34" s="240"/>
      <c r="I34" s="240"/>
      <c r="J34" s="240"/>
      <c r="K34" s="240"/>
      <c r="L34" s="240"/>
      <c r="M34" s="240"/>
      <c r="N34" s="239"/>
      <c r="O34" s="239"/>
      <c r="P34" s="240"/>
      <c r="Q34" s="240"/>
      <c r="R34" s="240"/>
    </row>
    <row r="35" spans="1:24" s="237" customFormat="1" ht="20.100000000000001" customHeight="1">
      <c r="A35" s="241" t="s">
        <v>421</v>
      </c>
      <c r="B35" s="239"/>
      <c r="C35" s="240"/>
      <c r="D35" s="240"/>
      <c r="E35" s="240"/>
      <c r="F35" s="240"/>
      <c r="G35" s="240"/>
      <c r="H35" s="240"/>
      <c r="I35" s="240"/>
      <c r="J35" s="240"/>
      <c r="K35" s="240"/>
      <c r="L35" s="240"/>
      <c r="M35" s="240"/>
      <c r="N35" s="239"/>
      <c r="O35" s="239"/>
      <c r="P35" s="240"/>
      <c r="Q35" s="240"/>
      <c r="R35" s="240"/>
    </row>
    <row r="36" spans="1:24" s="237" customFormat="1" ht="20.100000000000001" customHeight="1">
      <c r="A36" s="242" t="s">
        <v>422</v>
      </c>
      <c r="B36" s="243"/>
      <c r="C36" s="651"/>
      <c r="D36" s="651"/>
      <c r="E36" s="651"/>
      <c r="F36" s="651"/>
      <c r="G36" s="651"/>
      <c r="H36" s="651"/>
      <c r="I36" s="651"/>
      <c r="J36" s="651"/>
      <c r="K36" s="651"/>
      <c r="L36" s="651"/>
      <c r="M36" s="651"/>
      <c r="N36" s="243"/>
      <c r="O36" s="243"/>
      <c r="P36" s="651"/>
      <c r="Q36" s="651"/>
      <c r="R36" s="652"/>
    </row>
    <row r="37" spans="1:24" s="237" customFormat="1" ht="35.1" customHeight="1">
      <c r="A37" s="2827"/>
      <c r="B37" s="2829" t="s">
        <v>518</v>
      </c>
      <c r="C37" s="2830"/>
      <c r="D37" s="2830"/>
      <c r="E37" s="2830"/>
      <c r="F37" s="2830"/>
      <c r="G37" s="2830"/>
      <c r="H37" s="2830"/>
      <c r="I37" s="2830"/>
      <c r="J37" s="2830"/>
      <c r="K37" s="2830"/>
      <c r="L37" s="2830"/>
      <c r="M37" s="2830"/>
      <c r="N37" s="2830"/>
      <c r="O37" s="2830"/>
      <c r="P37" s="2830"/>
      <c r="Q37" s="2830"/>
      <c r="R37" s="2831"/>
    </row>
    <row r="38" spans="1:24" s="237" customFormat="1" ht="328.5" customHeight="1">
      <c r="A38" s="2828"/>
      <c r="B38" s="2832"/>
      <c r="C38" s="2833"/>
      <c r="D38" s="2833"/>
      <c r="E38" s="2833"/>
      <c r="F38" s="2833"/>
      <c r="G38" s="2833"/>
      <c r="H38" s="2833"/>
      <c r="I38" s="2833"/>
      <c r="J38" s="2833"/>
      <c r="K38" s="2833"/>
      <c r="L38" s="2833"/>
      <c r="M38" s="2833"/>
      <c r="N38" s="2833"/>
      <c r="O38" s="2833"/>
      <c r="P38" s="2833"/>
      <c r="Q38" s="2833"/>
      <c r="R38" s="2834"/>
    </row>
    <row r="39" spans="1:24" s="237" customFormat="1" ht="8.1" customHeight="1">
      <c r="A39" s="246"/>
      <c r="B39" s="244"/>
      <c r="C39" s="241"/>
      <c r="D39" s="241"/>
      <c r="E39" s="241"/>
      <c r="F39" s="241"/>
      <c r="G39" s="240"/>
      <c r="H39" s="240"/>
      <c r="I39" s="240"/>
      <c r="J39" s="240"/>
      <c r="K39" s="240"/>
      <c r="L39" s="240"/>
      <c r="M39" s="240"/>
      <c r="N39" s="239"/>
      <c r="O39" s="239"/>
      <c r="P39" s="240"/>
      <c r="Q39" s="240"/>
      <c r="R39" s="240"/>
    </row>
    <row r="40" spans="1:24" s="249" customFormat="1" ht="23.1" customHeight="1">
      <c r="A40" s="247" t="s">
        <v>425</v>
      </c>
      <c r="B40" s="248"/>
      <c r="C40" s="248"/>
      <c r="D40" s="248"/>
      <c r="E40" s="248"/>
      <c r="F40" s="248"/>
      <c r="G40" s="248"/>
      <c r="H40" s="248"/>
      <c r="I40" s="248"/>
      <c r="J40" s="248"/>
      <c r="K40" s="248"/>
      <c r="L40" s="248"/>
      <c r="M40" s="248"/>
      <c r="N40" s="248"/>
      <c r="O40" s="248"/>
      <c r="P40" s="248"/>
      <c r="Q40" s="248"/>
      <c r="R40" s="248"/>
    </row>
    <row r="41" spans="1:24" s="249" customFormat="1" ht="23.1" customHeight="1">
      <c r="A41" s="250" t="s">
        <v>426</v>
      </c>
      <c r="B41" s="251"/>
      <c r="C41" s="251"/>
      <c r="D41" s="251"/>
      <c r="E41" s="251"/>
      <c r="F41" s="251"/>
      <c r="G41" s="251"/>
      <c r="H41" s="251"/>
      <c r="I41" s="252"/>
      <c r="J41" s="251"/>
      <c r="K41" s="251"/>
      <c r="L41" s="251"/>
      <c r="M41" s="251"/>
      <c r="N41" s="251"/>
      <c r="O41" s="251"/>
      <c r="P41" s="251"/>
      <c r="Q41" s="251"/>
      <c r="R41" s="253"/>
    </row>
    <row r="42" spans="1:24" s="249" customFormat="1" ht="23.1" customHeight="1">
      <c r="A42" s="254"/>
      <c r="B42" s="323"/>
      <c r="C42" s="2835" t="s">
        <v>531</v>
      </c>
      <c r="D42" s="2836"/>
      <c r="E42" s="2836"/>
      <c r="F42" s="2836"/>
      <c r="G42" s="2836"/>
      <c r="H42" s="2836"/>
      <c r="I42" s="2836"/>
      <c r="J42" s="2836"/>
      <c r="K42" s="2836"/>
      <c r="L42" s="2836"/>
      <c r="M42" s="2836"/>
      <c r="N42" s="2836"/>
      <c r="O42" s="2836"/>
      <c r="P42" s="2836"/>
      <c r="Q42" s="2836"/>
      <c r="R42" s="2837"/>
    </row>
    <row r="43" spans="1:24" s="249" customFormat="1" ht="23.1" customHeight="1">
      <c r="A43" s="254"/>
      <c r="B43" s="323"/>
      <c r="C43" s="2835" t="s">
        <v>1161</v>
      </c>
      <c r="D43" s="2836"/>
      <c r="E43" s="2836"/>
      <c r="F43" s="2836"/>
      <c r="G43" s="2836"/>
      <c r="H43" s="2836"/>
      <c r="I43" s="2836"/>
      <c r="J43" s="2836"/>
      <c r="K43" s="2836"/>
      <c r="L43" s="2836"/>
      <c r="M43" s="2836"/>
      <c r="N43" s="2836"/>
      <c r="O43" s="2836"/>
      <c r="P43" s="2836"/>
      <c r="Q43" s="2836"/>
      <c r="R43" s="2837"/>
    </row>
    <row r="44" spans="1:24" s="237" customFormat="1" ht="39.950000000000003" customHeight="1">
      <c r="A44" s="2838" t="s">
        <v>1156</v>
      </c>
      <c r="B44" s="2839"/>
      <c r="C44" s="2839"/>
      <c r="D44" s="2839"/>
      <c r="E44" s="2839"/>
      <c r="F44" s="2839"/>
      <c r="G44" s="2839"/>
      <c r="H44" s="2839"/>
      <c r="I44" s="2839"/>
      <c r="J44" s="2839"/>
      <c r="K44" s="2839"/>
      <c r="L44" s="2839"/>
      <c r="M44" s="2839"/>
      <c r="N44" s="2839"/>
      <c r="O44" s="2839"/>
      <c r="P44" s="2839"/>
      <c r="Q44" s="2839"/>
      <c r="R44" s="2840"/>
      <c r="S44" s="249"/>
      <c r="T44" s="249"/>
      <c r="U44" s="249"/>
      <c r="V44" s="244"/>
      <c r="X44" s="244"/>
    </row>
    <row r="45" spans="1:24" s="263" customFormat="1" ht="30" customHeight="1">
      <c r="A45" s="550"/>
      <c r="B45" s="549"/>
      <c r="C45" s="2824" t="s">
        <v>1066</v>
      </c>
      <c r="D45" s="2825"/>
      <c r="E45" s="2825"/>
      <c r="F45" s="2825"/>
      <c r="G45" s="2825"/>
      <c r="H45" s="2825"/>
      <c r="I45" s="2825"/>
      <c r="J45" s="2825"/>
      <c r="K45" s="2825"/>
      <c r="L45" s="2825"/>
      <c r="M45" s="2825"/>
      <c r="N45" s="2825"/>
      <c r="O45" s="2825"/>
      <c r="P45" s="2825"/>
      <c r="Q45" s="2825"/>
      <c r="R45" s="2826"/>
      <c r="S45" s="249"/>
      <c r="T45" s="249"/>
      <c r="U45" s="249"/>
      <c r="V45" s="277"/>
    </row>
    <row r="46" spans="1:24" s="249" customFormat="1" ht="35.1" customHeight="1">
      <c r="A46" s="2838" t="s">
        <v>1157</v>
      </c>
      <c r="B46" s="2839"/>
      <c r="C46" s="2839"/>
      <c r="D46" s="2839"/>
      <c r="E46" s="2839"/>
      <c r="F46" s="2839"/>
      <c r="G46" s="2839"/>
      <c r="H46" s="2839"/>
      <c r="I46" s="2839"/>
      <c r="J46" s="2839"/>
      <c r="K46" s="2839"/>
      <c r="L46" s="2839"/>
      <c r="M46" s="2839"/>
      <c r="N46" s="2839"/>
      <c r="O46" s="2839"/>
      <c r="P46" s="2839"/>
      <c r="Q46" s="2839"/>
      <c r="R46" s="2840"/>
    </row>
    <row r="47" spans="1:24" s="249" customFormat="1" ht="28.5" customHeight="1">
      <c r="A47" s="634"/>
      <c r="B47" s="635"/>
      <c r="C47" s="2824" t="s">
        <v>1152</v>
      </c>
      <c r="D47" s="2825"/>
      <c r="E47" s="2825"/>
      <c r="F47" s="2825"/>
      <c r="G47" s="2825"/>
      <c r="H47" s="2825"/>
      <c r="I47" s="2825"/>
      <c r="J47" s="2825"/>
      <c r="K47" s="2825"/>
      <c r="L47" s="2825"/>
      <c r="M47" s="2825"/>
      <c r="N47" s="2825"/>
      <c r="O47" s="2825"/>
      <c r="P47" s="2825"/>
      <c r="Q47" s="2825"/>
      <c r="R47" s="2826"/>
    </row>
    <row r="48" spans="1:24" s="249" customFormat="1" ht="15.75" customHeight="1">
      <c r="A48" s="2841"/>
      <c r="B48" s="2841"/>
      <c r="C48" s="2841"/>
      <c r="D48" s="2841"/>
      <c r="E48" s="2841"/>
      <c r="F48" s="2841"/>
      <c r="G48" s="2841"/>
      <c r="H48" s="2841"/>
      <c r="I48" s="2841"/>
      <c r="J48" s="2841"/>
      <c r="K48" s="2841"/>
      <c r="L48" s="2841"/>
      <c r="M48" s="2841"/>
      <c r="N48" s="2841"/>
      <c r="O48" s="2841"/>
      <c r="P48" s="2841"/>
      <c r="Q48" s="2841"/>
      <c r="R48" s="2841"/>
      <c r="S48" s="357"/>
      <c r="T48" s="557"/>
    </row>
    <row r="49" spans="1:22" s="249" customFormat="1" ht="20.25" customHeight="1">
      <c r="A49" s="2842" t="s">
        <v>1520</v>
      </c>
      <c r="B49" s="2842"/>
      <c r="C49" s="2842"/>
      <c r="D49" s="2842"/>
      <c r="E49" s="2842"/>
      <c r="F49" s="2842"/>
      <c r="G49" s="2842"/>
      <c r="H49" s="2842"/>
      <c r="I49" s="2842"/>
      <c r="J49" s="2842"/>
      <c r="K49" s="2842"/>
      <c r="L49" s="2842"/>
      <c r="M49" s="2842"/>
      <c r="N49" s="2842"/>
      <c r="O49" s="2842"/>
      <c r="P49" s="2842"/>
      <c r="Q49" s="2842"/>
      <c r="R49" s="2842"/>
      <c r="S49" s="357"/>
      <c r="T49" s="557"/>
    </row>
    <row r="50" spans="1:22" s="249" customFormat="1" ht="35.1" customHeight="1">
      <c r="A50" s="2843" t="s">
        <v>1519</v>
      </c>
      <c r="B50" s="2844"/>
      <c r="C50" s="2844"/>
      <c r="D50" s="2844"/>
      <c r="E50" s="2844"/>
      <c r="F50" s="2844"/>
      <c r="G50" s="2844"/>
      <c r="H50" s="2844"/>
      <c r="I50" s="2844"/>
      <c r="J50" s="2844"/>
      <c r="K50" s="2844"/>
      <c r="L50" s="2844"/>
      <c r="M50" s="2844"/>
      <c r="N50" s="2844"/>
      <c r="O50" s="2844"/>
      <c r="P50" s="2844"/>
      <c r="Q50" s="2844"/>
      <c r="R50" s="2845"/>
      <c r="S50" s="661"/>
      <c r="T50" s="557"/>
    </row>
    <row r="51" spans="1:22" s="249" customFormat="1" ht="28.5" customHeight="1">
      <c r="A51" s="1270"/>
      <c r="B51" s="1271"/>
      <c r="C51" s="2821" t="s">
        <v>1345</v>
      </c>
      <c r="D51" s="2822"/>
      <c r="E51" s="2822"/>
      <c r="F51" s="2822"/>
      <c r="G51" s="2822"/>
      <c r="H51" s="2822"/>
      <c r="I51" s="2822"/>
      <c r="J51" s="2822"/>
      <c r="K51" s="2822"/>
      <c r="L51" s="2822"/>
      <c r="M51" s="2822"/>
      <c r="N51" s="2822"/>
      <c r="O51" s="2822"/>
      <c r="P51" s="2822"/>
      <c r="Q51" s="2822"/>
      <c r="R51" s="2823"/>
      <c r="S51" s="661"/>
      <c r="T51" s="557"/>
    </row>
    <row r="52" spans="1:22" s="281" customFormat="1" ht="12.95" customHeight="1">
      <c r="A52" s="551" t="s">
        <v>771</v>
      </c>
      <c r="B52" s="552"/>
      <c r="C52" s="553"/>
      <c r="D52" s="553"/>
      <c r="E52" s="553"/>
      <c r="F52" s="553"/>
      <c r="G52" s="553"/>
      <c r="H52" s="553"/>
      <c r="I52" s="553"/>
      <c r="J52" s="553"/>
      <c r="K52" s="553"/>
      <c r="L52" s="554"/>
      <c r="M52" s="552"/>
      <c r="N52" s="553"/>
      <c r="O52" s="554"/>
      <c r="P52" s="555"/>
      <c r="Q52" s="556"/>
      <c r="R52" s="556"/>
      <c r="S52" s="280"/>
      <c r="T52" s="280"/>
      <c r="U52" s="280"/>
      <c r="V52" s="279"/>
    </row>
    <row r="53" spans="1:22">
      <c r="C53" s="256"/>
      <c r="D53" s="256"/>
    </row>
    <row r="54" spans="1:22">
      <c r="C54" s="256"/>
      <c r="D54" s="256"/>
    </row>
    <row r="55" spans="1:22">
      <c r="C55" s="256"/>
      <c r="D55" s="256"/>
    </row>
    <row r="56" spans="1:22">
      <c r="C56" s="256"/>
      <c r="D56" s="256"/>
    </row>
  </sheetData>
  <mergeCells count="51">
    <mergeCell ref="A6:C6"/>
    <mergeCell ref="G6:I6"/>
    <mergeCell ref="O6:Q6"/>
    <mergeCell ref="A2:R2"/>
    <mergeCell ref="A3:D4"/>
    <mergeCell ref="E3:I4"/>
    <mergeCell ref="K3:L4"/>
    <mergeCell ref="M3:R4"/>
    <mergeCell ref="A7:C7"/>
    <mergeCell ref="D7:G7"/>
    <mergeCell ref="I7:M7"/>
    <mergeCell ref="N7:O7"/>
    <mergeCell ref="P7:Q7"/>
    <mergeCell ref="A18:R18"/>
    <mergeCell ref="C19:R19"/>
    <mergeCell ref="A20:R20"/>
    <mergeCell ref="A11:A12"/>
    <mergeCell ref="B11:R11"/>
    <mergeCell ref="B12:R12"/>
    <mergeCell ref="C16:R16"/>
    <mergeCell ref="C17:R17"/>
    <mergeCell ref="C21:R21"/>
    <mergeCell ref="A28:R28"/>
    <mergeCell ref="A29:D29"/>
    <mergeCell ref="E29:I29"/>
    <mergeCell ref="M29:R29"/>
    <mergeCell ref="A24:R24"/>
    <mergeCell ref="C25:R25"/>
    <mergeCell ref="A22:R22"/>
    <mergeCell ref="A23:R23"/>
    <mergeCell ref="A32:C32"/>
    <mergeCell ref="G32:I32"/>
    <mergeCell ref="O32:Q32"/>
    <mergeCell ref="A33:C33"/>
    <mergeCell ref="D33:G33"/>
    <mergeCell ref="I33:M33"/>
    <mergeCell ref="N33:O33"/>
    <mergeCell ref="P33:Q33"/>
    <mergeCell ref="C51:R51"/>
    <mergeCell ref="C47:R47"/>
    <mergeCell ref="A37:A38"/>
    <mergeCell ref="B37:R37"/>
    <mergeCell ref="B38:R38"/>
    <mergeCell ref="C42:R42"/>
    <mergeCell ref="A44:R44"/>
    <mergeCell ref="C45:R45"/>
    <mergeCell ref="A46:R46"/>
    <mergeCell ref="C43:R43"/>
    <mergeCell ref="A48:R48"/>
    <mergeCell ref="A49:R49"/>
    <mergeCell ref="A50:R50"/>
  </mergeCells>
  <phoneticPr fontId="10"/>
  <conditionalFormatting sqref="O6 B12:R12 G6 O32 B38:R38 G32">
    <cfRule type="cellIs" dxfId="159" priority="7" stopIfTrue="1" operator="equal">
      <formula>""</formula>
    </cfRule>
  </conditionalFormatting>
  <conditionalFormatting sqref="B42:B43 B16:B17 B19 B45">
    <cfRule type="cellIs" dxfId="158" priority="6" stopIfTrue="1" operator="equal">
      <formula>""</formula>
    </cfRule>
  </conditionalFormatting>
  <conditionalFormatting sqref="K6 D6 K32 D32">
    <cfRule type="cellIs" dxfId="157" priority="5" stopIfTrue="1" operator="equal">
      <formula>(COUNTIF($D$6:$K$6,"○")=1)</formula>
    </cfRule>
  </conditionalFormatting>
  <conditionalFormatting sqref="B21">
    <cfRule type="cellIs" dxfId="156" priority="3" stopIfTrue="1" operator="equal">
      <formula>""</formula>
    </cfRule>
  </conditionalFormatting>
  <conditionalFormatting sqref="B47">
    <cfRule type="cellIs" dxfId="155" priority="4" stopIfTrue="1" operator="equal">
      <formula>""</formula>
    </cfRule>
  </conditionalFormatting>
  <conditionalFormatting sqref="B25">
    <cfRule type="cellIs" dxfId="154" priority="2" stopIfTrue="1" operator="equal">
      <formula>""</formula>
    </cfRule>
  </conditionalFormatting>
  <conditionalFormatting sqref="B51">
    <cfRule type="cellIs" dxfId="153" priority="1" stopIfTrue="1" operator="equal">
      <formula>""</formula>
    </cfRule>
  </conditionalFormatting>
  <dataValidations count="4">
    <dataValidation type="list" allowBlank="1" showInputMessage="1" showErrorMessage="1" sqref="JE32:JM32 G32:I32 WVE32:WVG32 WLI32:WLK32 WBM32:WBO32 VRQ32:VRS32 VHU32:VHW32 UXY32:UYA32 UOC32:UOE32 UEG32:UEI32 TUK32:TUM32 TKO32:TKQ32 TAS32:TAU32 SQW32:SQY32 SHA32:SHC32 RXE32:RXG32 RNI32:RNK32 RDM32:RDO32 QTQ32:QTS32 QJU32:QJW32 PZY32:QAA32 PQC32:PQE32 PGG32:PGI32 OWK32:OWM32 OMO32:OMQ32 OCS32:OCU32 NSW32:NSY32 NJA32:NJC32 MZE32:MZG32 MPI32:MPK32 MFM32:MFO32 LVQ32:LVS32 LLU32:LLW32 LBY32:LCA32 KSC32:KSE32 KIG32:KII32 JYK32:JYM32 JOO32:JOQ32 JES32:JEU32 IUW32:IUY32 ILA32:ILC32 IBE32:IBG32 HRI32:HRK32 HHM32:HHO32 GXQ32:GXS32 GNU32:GNW32 GDY32:GEA32 FUC32:FUE32 FKG32:FKI32 FAK32:FAM32 EQO32:EQQ32 EGS32:EGU32 DWW32:DWY32 DNA32:DNC32 DDE32:DDG32 CTI32:CTK32 CJM32:CJO32 BZQ32:BZS32 BPU32:BPW32 BFY32:BGA32 AWC32:AWE32 AMG32:AMI32 ACK32:ACM32 SO32:SQ32 IS32:IU32 WVQ32:WVY32 WLU32:WMC32 WBY32:WCG32 VSC32:VSK32 VIG32:VIO32 UYK32:UYS32 UOO32:UOW32 UES32:UFA32 TUW32:TVE32 TLA32:TLI32 TBE32:TBM32 SRI32:SRQ32 SHM32:SHU32 RXQ32:RXY32 RNU32:ROC32 RDY32:REG32 QUC32:QUK32 QKG32:QKO32 QAK32:QAS32 PQO32:PQW32 PGS32:PHA32 OWW32:OXE32 ONA32:ONI32 ODE32:ODM32 NTI32:NTQ32 NJM32:NJU32 MZQ32:MZY32 MPU32:MQC32 MFY32:MGG32 LWC32:LWK32 LMG32:LMO32 LCK32:LCS32 KSO32:KSW32 KIS32:KJA32 JYW32:JZE32 JPA32:JPI32 JFE32:JFM32 IVI32:IVQ32 ILM32:ILU32 IBQ32:IBY32 HRU32:HSC32 HHY32:HIG32 GYC32:GYK32 GOG32:GOO32 GEK32:GES32 FUO32:FUW32 FKS32:FLA32 FAW32:FBE32 ERA32:ERI32 EHE32:EHM32 DXI32:DXQ32 DNM32:DNU32 DDQ32:DDY32 CTU32:CUC32 CJY32:CKG32 CAC32:CAK32 BQG32:BQO32 BGK32:BGS32 AWO32:AWW32 AMS32:ANA32 ACW32:ADE32 TA32:TI32">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IW32 K6 D6 K32 D32 WVB32 WLF32 WBJ32 VRN32 VHR32 UXV32 UNZ32 UED32 TUH32 TKL32 TAP32 SQT32 SGX32 RXB32 RNF32 RDJ32 QTN32 QJR32 PZV32 PPZ32 PGD32 OWH32 OML32 OCP32 NST32 NIX32 MZB32 MPF32 MFJ32 LVN32 LLR32 LBV32 KRZ32 KID32 JYH32 JOL32 JEP32 IUT32 IKX32 IBB32 HRF32 HHJ32 GXN32 GNR32 GDV32 FTZ32 FKD32 FAH32 EQL32 EGP32 DWT32 DMX32 DDB32 CTF32 CJJ32 BZN32 BPR32 BFV32 AVZ32 AMD32 ACH32 SL32 IP32 WVI32 WLM32 WBQ32 VRU32 VHY32 UYC32 UOG32 UEK32 TUO32 TKS32 TAW32 SRA32 SHE32 RXI32 RNM32 RDQ32 QTU32 QJY32 QAC32 PQG32 PGK32 OWO32 OMS32 OCW32 NTA32 NJE32 MZI32 MPM32 MFQ32 LVU32 LLY32 LCC32 KSG32 KIK32 JYO32 JOS32 JEW32 IVA32 ILE32 IBI32 HRM32 HHQ32 GXU32 GNY32 GEC32 FUG32 FKK32 FAO32 EQS32 EGW32 DXA32 DNE32 DDI32 CTM32 CJQ32 BZU32 BPY32 BGC32 AWG32 AMK32 ACO32 SS32">
      <formula1>"○"</formula1>
    </dataValidation>
    <dataValidation type="list" allowBlank="1" showInputMessage="1" showErrorMessage="1" sqref="B16:B17 B42:B43 WUZ42:WUZ43 WLD42:WLD43 WBH42:WBH43 VRL42:VRL43 VHP42:VHP43 UXT42:UXT43 UNX42:UNX43 UEB42:UEB43 TUF42:TUF43 TKJ42:TKJ43 TAN42:TAN43 SQR42:SQR43 SGV42:SGV43 RWZ42:RWZ43 RND42:RND43 RDH42:RDH43 QTL42:QTL43 QJP42:QJP43 PZT42:PZT43 PPX42:PPX43 PGB42:PGB43 OWF42:OWF43 OMJ42:OMJ43 OCN42:OCN43 NSR42:NSR43 NIV42:NIV43 MYZ42:MYZ43 MPD42:MPD43 MFH42:MFH43 LVL42:LVL43 LLP42:LLP43 LBT42:LBT43 KRX42:KRX43 KIB42:KIB43 JYF42:JYF43 JOJ42:JOJ43 JEN42:JEN43 IUR42:IUR43 IKV42:IKV43 IAZ42:IAZ43 HRD42:HRD43 HHH42:HHH43 GXL42:GXL43 GNP42:GNP43 GDT42:GDT43 FTX42:FTX43 FKB42:FKB43 FAF42:FAF43 EQJ42:EQJ43 EGN42:EGN43 DWR42:DWR43 DMV42:DMV43 DCZ42:DCZ43 CTD42:CTD43 CJH42:CJH43 BZL42:BZL43 BPP42:BPP43 BFT42:BFT43 AVX42:AVX43 AMB42:AMB43 ACF42:ACF43 SJ42:SJ43 IN42:IN43 B25 VRV45 VRV19 WBR19 WLN19 WVJ19 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WBR45 B45 WLN45 WVJ45 IX45 ST45 ACP45 AML45 AWH45 BGD45 BPZ45 BZV45 CJR45 CTN45 DDJ45 DNF45 DXB45 EGX45 EQT45 FAP45 FKL45 FUH45 GED45 GNZ45 GXV45 HHR45 HRN45 IBJ45 ILF45 IVB45 JEX45 JOT45 JYP45 KIL45 KSH45 LCD45 LLZ45 LVV45 MFR45 MPN45 MZJ45 NJF45 NTB45 OCX45 OMT45 OWP45 PGL45 PQH45 QAD45 QJZ45 QTV45 RDR45 RNN45 RXJ45 SHF45 SRB45 TAX45 TKT45 TUP45 UEL45 UOH45 UYD45 VHZ45 B51 B21 B47">
      <formula1>"✓"</formula1>
    </dataValidation>
    <dataValidation type="list" allowBlank="1" showInputMessage="1" showErrorMessage="1" sqref="JA32:JC32 O32:Q32 WVM32:WVO32 WLQ32:WLS32 WBU32:WBW32 VRY32:VSA32 VIC32:VIE32 UYG32:UYI32 UOK32:UOM32 UEO32:UEQ32 TUS32:TUU32 TKW32:TKY32 TBA32:TBC32 SRE32:SRG32 SHI32:SHK32 RXM32:RXO32 RNQ32:RNS32 RDU32:RDW32 QTY32:QUA32 QKC32:QKE32 QAG32:QAI32 PQK32:PQM32 PGO32:PGQ32 OWS32:OWU32 OMW32:OMY32 ODA32:ODC32 NTE32:NTG32 NJI32:NJK32 MZM32:MZO32 MPQ32:MPS32 MFU32:MFW32 LVY32:LWA32 LMC32:LME32 LCG32:LCI32 KSK32:KSM32 KIO32:KIQ32 JYS32:JYU32 JOW32:JOY32 JFA32:JFC32 IVE32:IVG32 ILI32:ILK32 IBM32:IBO32 HRQ32:HRS32 HHU32:HHW32 GXY32:GYA32 GOC32:GOE32 GEG32:GEI32 FUK32:FUM32 FKO32:FKQ32 FAS32:FAU32 EQW32:EQY32 EHA32:EHC32 DXE32:DXG32 DNI32:DNK32 DDM32:DDO32 CTQ32:CTS32 CJU32:CJW32 BZY32:CAA32 BQC32:BQE32 BGG32:BGI32 AWK32:AWM32 AMO32:AMQ32 ACS32:ACU32 SW32:SY32">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70866141732283472" right="0.70866141732283472" top="0.59055118110236227" bottom="0.39370078740157483" header="0.31496062992125984" footer="0.31496062992125984"/>
  <pageSetup paperSize="9" scale="87" orientation="portrait" r:id="rId1"/>
  <headerFooter scaleWithDoc="0">
    <oddFooter>&amp;R&amp;10（令和６年４月１日以降に申請する訓練科から適用）</oddFooter>
  </headerFooter>
  <rowBreaks count="1" manualBreakCount="1">
    <brk id="26" max="17" man="1"/>
  </rowBreaks>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0000"/>
  </sheetPr>
  <dimension ref="A1:Z120"/>
  <sheetViews>
    <sheetView zoomScaleNormal="100" zoomScaleSheetLayoutView="85" zoomScalePageLayoutView="124" workbookViewId="0">
      <selection sqref="A1:H1"/>
    </sheetView>
  </sheetViews>
  <sheetFormatPr defaultRowHeight="14.25"/>
  <cols>
    <col min="1" max="1" width="2.625" style="231" customWidth="1"/>
    <col min="2" max="2" width="3.125" style="231" customWidth="1"/>
    <col min="3" max="3" width="5.625" style="231" customWidth="1"/>
    <col min="4" max="4" width="3.125" style="231" customWidth="1"/>
    <col min="5" max="5" width="10.625" style="231" customWidth="1"/>
    <col min="6" max="7" width="3.125" style="231" customWidth="1"/>
    <col min="8" max="9" width="4.625" style="231" customWidth="1"/>
    <col min="10" max="11" width="3.125" style="231" customWidth="1"/>
    <col min="12" max="13" width="5.625" style="231" customWidth="1"/>
    <col min="14" max="15" width="3.125" style="231" customWidth="1"/>
    <col min="16" max="18" width="4.625" style="231" customWidth="1"/>
    <col min="19" max="19" width="3.125" style="231" customWidth="1"/>
    <col min="20" max="20" width="5.625" style="231" customWidth="1"/>
    <col min="21" max="21" width="10.125" style="231" customWidth="1"/>
    <col min="22" max="16384" width="9" style="231"/>
  </cols>
  <sheetData>
    <row r="1" spans="1:26" ht="18" customHeight="1">
      <c r="U1" s="325" t="s">
        <v>821</v>
      </c>
    </row>
    <row r="2" spans="1:26" ht="24.95" customHeight="1">
      <c r="A2" s="2856" t="s">
        <v>980</v>
      </c>
      <c r="B2" s="2856"/>
      <c r="C2" s="2856"/>
      <c r="D2" s="2856"/>
      <c r="E2" s="2856"/>
      <c r="F2" s="2856"/>
      <c r="G2" s="2856"/>
      <c r="H2" s="2856"/>
      <c r="I2" s="2856"/>
      <c r="J2" s="2856"/>
      <c r="K2" s="2856"/>
      <c r="L2" s="2856"/>
      <c r="M2" s="2856"/>
      <c r="N2" s="2856"/>
      <c r="O2" s="2856"/>
      <c r="P2" s="2856"/>
      <c r="Q2" s="2856"/>
      <c r="R2" s="2856"/>
      <c r="S2" s="2856"/>
      <c r="T2" s="2856"/>
      <c r="U2" s="2856"/>
    </row>
    <row r="3" spans="1:26" s="232" customFormat="1" ht="16.5" customHeight="1">
      <c r="A3" s="2920" t="s">
        <v>418</v>
      </c>
      <c r="B3" s="2920"/>
      <c r="C3" s="2920"/>
      <c r="D3" s="2920"/>
      <c r="E3" s="2916" t="str">
        <f>IF(様式1!L11="","",様式1!L11)</f>
        <v/>
      </c>
      <c r="F3" s="2916"/>
      <c r="G3" s="2916"/>
      <c r="H3" s="2916"/>
      <c r="I3" s="2916"/>
      <c r="J3" s="2916"/>
      <c r="K3" s="647"/>
      <c r="L3" s="2921" t="s">
        <v>318</v>
      </c>
      <c r="M3" s="2921"/>
      <c r="N3" s="2874" t="str">
        <f>IF(様式1!G36="","",様式1!G36)</f>
        <v/>
      </c>
      <c r="O3" s="2874"/>
      <c r="P3" s="2874"/>
      <c r="Q3" s="2874"/>
      <c r="R3" s="2874"/>
      <c r="S3" s="2874"/>
      <c r="T3" s="2874"/>
      <c r="U3" s="2874"/>
    </row>
    <row r="4" spans="1:26" ht="16.5" customHeight="1">
      <c r="A4" s="2920"/>
      <c r="B4" s="2920"/>
      <c r="C4" s="2920"/>
      <c r="D4" s="2920"/>
      <c r="E4" s="2874"/>
      <c r="F4" s="2874"/>
      <c r="G4" s="2874"/>
      <c r="H4" s="2874"/>
      <c r="I4" s="2874"/>
      <c r="J4" s="2874"/>
      <c r="K4" s="647"/>
      <c r="L4" s="2921"/>
      <c r="M4" s="2921"/>
      <c r="N4" s="2874"/>
      <c r="O4" s="2874"/>
      <c r="P4" s="2874"/>
      <c r="Q4" s="2874"/>
      <c r="R4" s="2874"/>
      <c r="S4" s="2874"/>
      <c r="T4" s="2874"/>
      <c r="U4" s="2874"/>
    </row>
    <row r="5" spans="1:26" s="260" customFormat="1" ht="17.100000000000001" customHeight="1">
      <c r="A5" s="257" t="s">
        <v>187</v>
      </c>
      <c r="B5" s="258"/>
      <c r="C5" s="258"/>
      <c r="D5" s="258"/>
      <c r="E5" s="259"/>
      <c r="F5" s="259"/>
      <c r="G5" s="259"/>
      <c r="H5" s="259"/>
      <c r="I5" s="259"/>
      <c r="J5" s="259"/>
      <c r="K5" s="259"/>
      <c r="L5" s="259"/>
      <c r="M5" s="259"/>
      <c r="N5" s="259"/>
      <c r="O5" s="259"/>
      <c r="P5" s="259"/>
      <c r="Q5" s="259"/>
      <c r="R5" s="259"/>
      <c r="S5" s="259"/>
      <c r="T5" s="259"/>
    </row>
    <row r="6" spans="1:26" s="263" customFormat="1" ht="17.100000000000001" customHeight="1">
      <c r="A6" s="2875" t="s">
        <v>419</v>
      </c>
      <c r="B6" s="2875"/>
      <c r="C6" s="2875"/>
      <c r="D6" s="654" t="s">
        <v>632</v>
      </c>
      <c r="E6" s="655" t="s">
        <v>414</v>
      </c>
      <c r="F6" s="656" t="s">
        <v>24</v>
      </c>
      <c r="G6" s="2871" t="str">
        <f>IF(様式5!L5="","",様式5!L5)</f>
        <v/>
      </c>
      <c r="H6" s="2871"/>
      <c r="I6" s="2871"/>
      <c r="J6" s="397" t="s">
        <v>46</v>
      </c>
      <c r="K6" s="787"/>
      <c r="L6" s="275" t="s">
        <v>413</v>
      </c>
      <c r="M6" s="261"/>
      <c r="N6" s="656" t="s">
        <v>24</v>
      </c>
      <c r="O6" s="2871"/>
      <c r="P6" s="2871"/>
      <c r="Q6" s="2871"/>
      <c r="R6" s="397" t="s">
        <v>46</v>
      </c>
      <c r="S6" s="397"/>
      <c r="T6" s="397"/>
      <c r="U6" s="262"/>
    </row>
    <row r="7" spans="1:26" s="263" customFormat="1" ht="17.100000000000001" customHeight="1">
      <c r="A7" s="2875" t="s">
        <v>229</v>
      </c>
      <c r="B7" s="2875"/>
      <c r="C7" s="2875"/>
      <c r="D7" s="2927" t="str">
        <f>IF(様式1!F37="","",様式1!F37)</f>
        <v/>
      </c>
      <c r="E7" s="2928"/>
      <c r="F7" s="2928"/>
      <c r="G7" s="2928"/>
      <c r="H7" s="656" t="s">
        <v>52</v>
      </c>
      <c r="I7" s="2928" t="str">
        <f>IF(様式1!K37="","",様式1!K37)</f>
        <v/>
      </c>
      <c r="J7" s="2928"/>
      <c r="K7" s="2928"/>
      <c r="L7" s="2928"/>
      <c r="M7" s="2928"/>
      <c r="N7" s="2876" t="s">
        <v>420</v>
      </c>
      <c r="O7" s="2878"/>
      <c r="P7" s="2879"/>
      <c r="Q7" s="2897" t="str">
        <f>IF(様式1!F38="","",様式1!F38)</f>
        <v/>
      </c>
      <c r="R7" s="2898"/>
      <c r="S7" s="2898"/>
      <c r="T7" s="656"/>
      <c r="U7" s="238" t="s">
        <v>56</v>
      </c>
    </row>
    <row r="8" spans="1:26" s="237" customFormat="1" ht="8.1" customHeight="1">
      <c r="A8" s="239"/>
      <c r="B8" s="239"/>
      <c r="C8" s="240"/>
      <c r="D8" s="240"/>
      <c r="E8" s="240"/>
      <c r="F8" s="240"/>
      <c r="G8" s="240"/>
      <c r="H8" s="240"/>
      <c r="I8" s="240"/>
      <c r="J8" s="240"/>
      <c r="K8" s="240"/>
      <c r="L8" s="240"/>
      <c r="M8" s="240"/>
      <c r="N8" s="240"/>
      <c r="O8" s="239"/>
      <c r="P8" s="239"/>
      <c r="Q8" s="240"/>
      <c r="R8" s="240"/>
      <c r="S8" s="240"/>
      <c r="T8" s="240"/>
      <c r="U8" s="240"/>
    </row>
    <row r="9" spans="1:26" s="237" customFormat="1" ht="17.100000000000001" customHeight="1">
      <c r="A9" s="241" t="s">
        <v>421</v>
      </c>
      <c r="B9" s="239"/>
      <c r="C9" s="240"/>
      <c r="D9" s="240"/>
      <c r="E9" s="240"/>
      <c r="F9" s="240"/>
      <c r="G9" s="240"/>
      <c r="H9" s="240"/>
      <c r="I9" s="240"/>
      <c r="J9" s="240"/>
      <c r="K9" s="240"/>
      <c r="L9" s="240"/>
      <c r="M9" s="240"/>
      <c r="N9" s="240"/>
      <c r="O9" s="239"/>
      <c r="P9" s="239"/>
      <c r="Q9" s="240"/>
      <c r="R9" s="240"/>
      <c r="S9" s="240"/>
      <c r="T9" s="240"/>
      <c r="U9" s="240"/>
    </row>
    <row r="10" spans="1:26" s="237" customFormat="1" ht="17.100000000000001" customHeight="1">
      <c r="A10" s="657" t="s">
        <v>422</v>
      </c>
      <c r="B10" s="264"/>
      <c r="C10" s="265"/>
      <c r="D10" s="265"/>
      <c r="E10" s="265"/>
      <c r="F10" s="265"/>
      <c r="G10" s="265"/>
      <c r="H10" s="265"/>
      <c r="I10" s="265"/>
      <c r="J10" s="265"/>
      <c r="K10" s="265"/>
      <c r="L10" s="265"/>
      <c r="M10" s="265"/>
      <c r="N10" s="265"/>
      <c r="O10" s="264"/>
      <c r="P10" s="264"/>
      <c r="Q10" s="265"/>
      <c r="R10" s="265"/>
      <c r="S10" s="265"/>
      <c r="T10" s="265"/>
      <c r="U10" s="266"/>
    </row>
    <row r="11" spans="1:26" s="237" customFormat="1" ht="30" customHeight="1">
      <c r="A11" s="267"/>
      <c r="B11" s="2829" t="s">
        <v>517</v>
      </c>
      <c r="C11" s="2830"/>
      <c r="D11" s="2830"/>
      <c r="E11" s="2830"/>
      <c r="F11" s="2830"/>
      <c r="G11" s="2830"/>
      <c r="H11" s="2830"/>
      <c r="I11" s="2830"/>
      <c r="J11" s="2830"/>
      <c r="K11" s="2830"/>
      <c r="L11" s="2830"/>
      <c r="M11" s="2830"/>
      <c r="N11" s="2830"/>
      <c r="O11" s="2830"/>
      <c r="P11" s="2830"/>
      <c r="Q11" s="2830"/>
      <c r="R11" s="2830"/>
      <c r="S11" s="2830"/>
      <c r="T11" s="2830"/>
      <c r="U11" s="2831"/>
    </row>
    <row r="12" spans="1:26" s="237" customFormat="1" ht="153" customHeight="1">
      <c r="A12" s="267"/>
      <c r="B12" s="2865"/>
      <c r="C12" s="2866"/>
      <c r="D12" s="2866"/>
      <c r="E12" s="2866"/>
      <c r="F12" s="2866"/>
      <c r="G12" s="2866"/>
      <c r="H12" s="2866"/>
      <c r="I12" s="2866"/>
      <c r="J12" s="2866"/>
      <c r="K12" s="2866"/>
      <c r="L12" s="2866"/>
      <c r="M12" s="2866"/>
      <c r="N12" s="2866"/>
      <c r="O12" s="2866"/>
      <c r="P12" s="2866"/>
      <c r="Q12" s="2866"/>
      <c r="R12" s="2866"/>
      <c r="S12" s="2866"/>
      <c r="T12" s="2866"/>
      <c r="U12" s="2867"/>
      <c r="Z12" s="244"/>
    </row>
    <row r="13" spans="1:26" s="237" customFormat="1" ht="18.95" customHeight="1">
      <c r="A13" s="271"/>
      <c r="B13" s="268" t="s">
        <v>477</v>
      </c>
      <c r="C13" s="269"/>
      <c r="D13" s="269"/>
      <c r="E13" s="269"/>
      <c r="F13" s="269"/>
      <c r="G13" s="269"/>
      <c r="H13" s="269"/>
      <c r="I13" s="269"/>
      <c r="J13" s="269"/>
      <c r="K13" s="269"/>
      <c r="L13" s="269"/>
      <c r="M13" s="269"/>
      <c r="N13" s="269"/>
      <c r="O13" s="269"/>
      <c r="P13" s="269"/>
      <c r="Q13" s="269"/>
      <c r="R13" s="269"/>
      <c r="S13" s="269"/>
      <c r="T13" s="269"/>
      <c r="U13" s="270"/>
      <c r="W13" s="244"/>
    </row>
    <row r="14" spans="1:26" s="237" customFormat="1" ht="50.1" customHeight="1">
      <c r="A14" s="271"/>
      <c r="B14" s="2894" t="s">
        <v>488</v>
      </c>
      <c r="C14" s="2895"/>
      <c r="D14" s="2895"/>
      <c r="E14" s="2895"/>
      <c r="F14" s="2895"/>
      <c r="G14" s="2895"/>
      <c r="H14" s="2895"/>
      <c r="I14" s="2895"/>
      <c r="J14" s="2895"/>
      <c r="K14" s="2895"/>
      <c r="L14" s="2895"/>
      <c r="M14" s="2895"/>
      <c r="N14" s="2895"/>
      <c r="O14" s="2895"/>
      <c r="P14" s="2895"/>
      <c r="Q14" s="2895"/>
      <c r="R14" s="2895"/>
      <c r="S14" s="2895"/>
      <c r="T14" s="2895"/>
      <c r="U14" s="2896"/>
      <c r="V14" s="271"/>
    </row>
    <row r="15" spans="1:26" s="263" customFormat="1" ht="17.100000000000001" customHeight="1">
      <c r="A15" s="308"/>
      <c r="B15" s="272" t="s">
        <v>419</v>
      </c>
      <c r="C15" s="273"/>
      <c r="D15" s="273"/>
      <c r="E15" s="274"/>
      <c r="F15" s="788"/>
      <c r="G15" s="236" t="s">
        <v>414</v>
      </c>
      <c r="H15" s="656"/>
      <c r="I15" s="656"/>
      <c r="J15" s="656" t="s">
        <v>24</v>
      </c>
      <c r="K15" s="2871"/>
      <c r="L15" s="2871"/>
      <c r="M15" s="397" t="s">
        <v>46</v>
      </c>
      <c r="N15" s="788"/>
      <c r="O15" s="236" t="s">
        <v>413</v>
      </c>
      <c r="P15" s="656"/>
      <c r="Q15" s="656"/>
      <c r="R15" s="656" t="s">
        <v>24</v>
      </c>
      <c r="S15" s="2871"/>
      <c r="T15" s="2871"/>
      <c r="U15" s="398" t="s">
        <v>46</v>
      </c>
      <c r="V15" s="399"/>
      <c r="W15" s="237"/>
      <c r="X15" s="237"/>
      <c r="Y15" s="237"/>
    </row>
    <row r="16" spans="1:26" s="263" customFormat="1" ht="17.100000000000001" customHeight="1">
      <c r="A16" s="308"/>
      <c r="B16" s="509" t="s">
        <v>1057</v>
      </c>
      <c r="C16" s="273"/>
      <c r="D16" s="273"/>
      <c r="E16" s="274"/>
      <c r="F16" s="2922"/>
      <c r="G16" s="2923"/>
      <c r="H16" s="2923"/>
      <c r="I16" s="2923"/>
      <c r="J16" s="2923"/>
      <c r="K16" s="2923"/>
      <c r="L16" s="2923"/>
      <c r="M16" s="2923"/>
      <c r="N16" s="2923"/>
      <c r="O16" s="2923"/>
      <c r="P16" s="2923"/>
      <c r="Q16" s="2923"/>
      <c r="R16" s="2923"/>
      <c r="S16" s="2923"/>
      <c r="T16" s="2923"/>
      <c r="U16" s="2924"/>
      <c r="W16" s="237"/>
      <c r="X16" s="237"/>
      <c r="Y16" s="237"/>
    </row>
    <row r="17" spans="1:25" s="263" customFormat="1" ht="17.100000000000001" customHeight="1">
      <c r="A17" s="308"/>
      <c r="B17" s="272" t="s">
        <v>229</v>
      </c>
      <c r="C17" s="273"/>
      <c r="D17" s="273"/>
      <c r="E17" s="274"/>
      <c r="F17" s="2925"/>
      <c r="G17" s="2926"/>
      <c r="H17" s="2926"/>
      <c r="I17" s="2926"/>
      <c r="J17" s="2926"/>
      <c r="K17" s="2926"/>
      <c r="L17" s="656" t="s">
        <v>52</v>
      </c>
      <c r="M17" s="2926"/>
      <c r="N17" s="2926"/>
      <c r="O17" s="2926"/>
      <c r="P17" s="2926"/>
      <c r="Q17" s="656"/>
      <c r="R17" s="656"/>
      <c r="S17" s="656"/>
      <c r="T17" s="656"/>
      <c r="U17" s="262"/>
      <c r="W17" s="237"/>
      <c r="X17" s="237"/>
      <c r="Y17" s="237"/>
    </row>
    <row r="18" spans="1:25" s="263" customFormat="1" ht="17.100000000000001" customHeight="1">
      <c r="A18" s="309"/>
      <c r="B18" s="509" t="s">
        <v>588</v>
      </c>
      <c r="C18" s="273"/>
      <c r="D18" s="273"/>
      <c r="E18" s="508"/>
      <c r="F18" s="2918"/>
      <c r="G18" s="2919"/>
      <c r="H18" s="2919"/>
      <c r="I18" s="2919"/>
      <c r="J18" s="656" t="s">
        <v>424</v>
      </c>
      <c r="K18" s="656"/>
      <c r="L18" s="656"/>
      <c r="M18" s="656"/>
      <c r="N18" s="653"/>
      <c r="O18" s="653"/>
      <c r="P18" s="656"/>
      <c r="Q18" s="656"/>
      <c r="R18" s="656"/>
      <c r="S18" s="656"/>
      <c r="T18" s="656"/>
      <c r="U18" s="262"/>
      <c r="W18" s="237"/>
      <c r="X18" s="237"/>
      <c r="Y18" s="237"/>
    </row>
    <row r="19" spans="1:25" s="237" customFormat="1" ht="8.1" customHeight="1">
      <c r="A19" s="246"/>
      <c r="B19" s="244"/>
      <c r="C19" s="241"/>
      <c r="D19" s="241"/>
      <c r="E19" s="241"/>
      <c r="F19" s="241"/>
      <c r="G19" s="240"/>
      <c r="H19" s="240"/>
      <c r="I19" s="240"/>
      <c r="J19" s="240"/>
      <c r="K19" s="240"/>
      <c r="L19" s="240"/>
      <c r="M19" s="240"/>
      <c r="N19" s="240"/>
      <c r="O19" s="239"/>
      <c r="P19" s="239"/>
      <c r="Q19" s="240"/>
      <c r="R19" s="240"/>
      <c r="S19" s="240"/>
      <c r="T19" s="240"/>
      <c r="U19" s="240"/>
    </row>
    <row r="20" spans="1:25" s="237" customFormat="1" ht="17.100000000000001" customHeight="1">
      <c r="A20" s="244" t="s">
        <v>425</v>
      </c>
      <c r="B20" s="239"/>
      <c r="C20" s="240"/>
      <c r="D20" s="240"/>
      <c r="E20" s="240"/>
      <c r="F20" s="240"/>
      <c r="G20" s="240"/>
      <c r="H20" s="240"/>
      <c r="I20" s="240"/>
      <c r="J20" s="240"/>
      <c r="K20" s="240"/>
      <c r="L20" s="240"/>
      <c r="M20" s="240"/>
      <c r="N20" s="240"/>
      <c r="O20" s="239"/>
      <c r="P20" s="239"/>
      <c r="Q20" s="240"/>
      <c r="R20" s="240"/>
      <c r="S20" s="240"/>
      <c r="T20" s="240"/>
      <c r="U20" s="240"/>
    </row>
    <row r="21" spans="1:25" s="237" customFormat="1" ht="17.100000000000001" customHeight="1">
      <c r="A21" s="2888" t="s">
        <v>426</v>
      </c>
      <c r="B21" s="2889"/>
      <c r="C21" s="2889"/>
      <c r="D21" s="2889"/>
      <c r="E21" s="2889"/>
      <c r="F21" s="2889"/>
      <c r="G21" s="2889"/>
      <c r="H21" s="2889"/>
      <c r="I21" s="2889"/>
      <c r="J21" s="2889"/>
      <c r="K21" s="2889"/>
      <c r="L21" s="2889"/>
      <c r="M21" s="2889"/>
      <c r="N21" s="2889"/>
      <c r="O21" s="2889"/>
      <c r="P21" s="2889"/>
      <c r="Q21" s="2889"/>
      <c r="R21" s="2889"/>
      <c r="S21" s="2889"/>
      <c r="T21" s="2889"/>
      <c r="U21" s="2890"/>
      <c r="V21" s="244"/>
      <c r="X21" s="244"/>
    </row>
    <row r="22" spans="1:25" s="263" customFormat="1" ht="17.100000000000001" customHeight="1">
      <c r="A22" s="276"/>
      <c r="B22" s="787"/>
      <c r="C22" s="2891" t="s">
        <v>531</v>
      </c>
      <c r="D22" s="2892"/>
      <c r="E22" s="2892"/>
      <c r="F22" s="2892"/>
      <c r="G22" s="2892"/>
      <c r="H22" s="2892"/>
      <c r="I22" s="2892"/>
      <c r="J22" s="2892"/>
      <c r="K22" s="2892"/>
      <c r="L22" s="2892"/>
      <c r="M22" s="2892"/>
      <c r="N22" s="2892"/>
      <c r="O22" s="2892"/>
      <c r="P22" s="2892"/>
      <c r="Q22" s="2892"/>
      <c r="R22" s="2892"/>
      <c r="S22" s="2892"/>
      <c r="T22" s="2892"/>
      <c r="U22" s="2893"/>
      <c r="V22" s="277"/>
    </row>
    <row r="23" spans="1:25" s="263" customFormat="1" ht="17.100000000000001" customHeight="1">
      <c r="A23" s="276"/>
      <c r="B23" s="821"/>
      <c r="C23" s="2891" t="s">
        <v>1161</v>
      </c>
      <c r="D23" s="2892"/>
      <c r="E23" s="2892"/>
      <c r="F23" s="2892"/>
      <c r="G23" s="2892"/>
      <c r="H23" s="2892"/>
      <c r="I23" s="2892"/>
      <c r="J23" s="2892"/>
      <c r="K23" s="2892"/>
      <c r="L23" s="2892"/>
      <c r="M23" s="2892"/>
      <c r="N23" s="2892"/>
      <c r="O23" s="2892"/>
      <c r="P23" s="2892"/>
      <c r="Q23" s="2892"/>
      <c r="R23" s="2892"/>
      <c r="S23" s="2892"/>
      <c r="T23" s="2892"/>
      <c r="U23" s="2893"/>
      <c r="V23" s="277"/>
    </row>
    <row r="24" spans="1:25" s="237" customFormat="1" ht="40.5" customHeight="1">
      <c r="A24" s="2829" t="s">
        <v>1141</v>
      </c>
      <c r="B24" s="2836"/>
      <c r="C24" s="2836"/>
      <c r="D24" s="2836"/>
      <c r="E24" s="2836"/>
      <c r="F24" s="2836"/>
      <c r="G24" s="2836"/>
      <c r="H24" s="2836"/>
      <c r="I24" s="2836"/>
      <c r="J24" s="2836"/>
      <c r="K24" s="2836"/>
      <c r="L24" s="2836"/>
      <c r="M24" s="2836"/>
      <c r="N24" s="2836"/>
      <c r="O24" s="2836"/>
      <c r="P24" s="2836"/>
      <c r="Q24" s="2836"/>
      <c r="R24" s="2836"/>
      <c r="S24" s="2836"/>
      <c r="T24" s="2836"/>
      <c r="U24" s="2837"/>
      <c r="V24" s="661"/>
      <c r="X24" s="244"/>
    </row>
    <row r="25" spans="1:25" s="263" customFormat="1" ht="30" customHeight="1">
      <c r="A25" s="660"/>
      <c r="B25" s="785"/>
      <c r="C25" s="2824" t="s">
        <v>1067</v>
      </c>
      <c r="D25" s="2822"/>
      <c r="E25" s="2822"/>
      <c r="F25" s="2822"/>
      <c r="G25" s="2822"/>
      <c r="H25" s="2822"/>
      <c r="I25" s="2822"/>
      <c r="J25" s="2822"/>
      <c r="K25" s="2822"/>
      <c r="L25" s="2822"/>
      <c r="M25" s="2822"/>
      <c r="N25" s="2822"/>
      <c r="O25" s="2822"/>
      <c r="P25" s="2822"/>
      <c r="Q25" s="2822"/>
      <c r="R25" s="2822"/>
      <c r="S25" s="2822"/>
      <c r="T25" s="2822"/>
      <c r="U25" s="2823"/>
      <c r="V25" s="661"/>
    </row>
    <row r="26" spans="1:25" s="237" customFormat="1" ht="21.75" customHeight="1">
      <c r="A26" s="2912" t="s">
        <v>1153</v>
      </c>
      <c r="B26" s="2913"/>
      <c r="C26" s="2913"/>
      <c r="D26" s="2913"/>
      <c r="E26" s="2913"/>
      <c r="F26" s="2913"/>
      <c r="G26" s="2913"/>
      <c r="H26" s="2913"/>
      <c r="I26" s="2913"/>
      <c r="J26" s="2913"/>
      <c r="K26" s="2913"/>
      <c r="L26" s="2913"/>
      <c r="M26" s="2913"/>
      <c r="N26" s="2913"/>
      <c r="O26" s="2913"/>
      <c r="P26" s="2913"/>
      <c r="Q26" s="2913"/>
      <c r="R26" s="2913"/>
      <c r="S26" s="2913"/>
      <c r="T26" s="2913"/>
      <c r="U26" s="2914"/>
    </row>
    <row r="27" spans="1:25" s="237" customFormat="1" ht="21.75" customHeight="1">
      <c r="A27" s="2915"/>
      <c r="B27" s="2916"/>
      <c r="C27" s="2916"/>
      <c r="D27" s="2916"/>
      <c r="E27" s="2916"/>
      <c r="F27" s="2916"/>
      <c r="G27" s="2916"/>
      <c r="H27" s="2916"/>
      <c r="I27" s="2916"/>
      <c r="J27" s="2916"/>
      <c r="K27" s="2916"/>
      <c r="L27" s="2916"/>
      <c r="M27" s="2916"/>
      <c r="N27" s="2916"/>
      <c r="O27" s="2916"/>
      <c r="P27" s="2916"/>
      <c r="Q27" s="2916"/>
      <c r="R27" s="2916"/>
      <c r="S27" s="2916"/>
      <c r="T27" s="2916"/>
      <c r="U27" s="2917"/>
    </row>
    <row r="28" spans="1:25" s="263" customFormat="1" ht="29.25" customHeight="1">
      <c r="A28" s="278"/>
      <c r="B28" s="787"/>
      <c r="C28" s="2853" t="s">
        <v>1151</v>
      </c>
      <c r="D28" s="2854"/>
      <c r="E28" s="2854"/>
      <c r="F28" s="2854"/>
      <c r="G28" s="2854"/>
      <c r="H28" s="2854"/>
      <c r="I28" s="2854"/>
      <c r="J28" s="2854"/>
      <c r="K28" s="2854"/>
      <c r="L28" s="2854"/>
      <c r="M28" s="2854"/>
      <c r="N28" s="2854"/>
      <c r="O28" s="2854"/>
      <c r="P28" s="2854"/>
      <c r="Q28" s="2854"/>
      <c r="R28" s="2854"/>
      <c r="S28" s="2854"/>
      <c r="T28" s="2854"/>
      <c r="U28" s="2855"/>
    </row>
    <row r="29" spans="1:25" s="281" customFormat="1" ht="12.95" customHeight="1">
      <c r="A29" s="554" t="s">
        <v>771</v>
      </c>
      <c r="B29" s="552"/>
      <c r="C29" s="551"/>
      <c r="D29" s="553"/>
      <c r="E29" s="553"/>
      <c r="F29" s="553"/>
      <c r="G29" s="553"/>
      <c r="H29" s="553"/>
      <c r="I29" s="553"/>
      <c r="J29" s="553"/>
      <c r="K29" s="553"/>
      <c r="L29" s="554"/>
      <c r="M29" s="552"/>
      <c r="N29" s="553"/>
      <c r="O29" s="554"/>
      <c r="P29" s="555"/>
      <c r="Q29" s="556"/>
      <c r="R29" s="556"/>
      <c r="S29" s="556"/>
      <c r="T29" s="556"/>
      <c r="U29" s="556"/>
      <c r="V29" s="279"/>
    </row>
    <row r="30" spans="1:25" s="281" customFormat="1" ht="12.95" customHeight="1">
      <c r="A30" s="554"/>
      <c r="B30" s="552"/>
      <c r="C30" s="551"/>
      <c r="D30" s="553"/>
      <c r="E30" s="553"/>
      <c r="F30" s="553"/>
      <c r="G30" s="553"/>
      <c r="H30" s="553"/>
      <c r="I30" s="553"/>
      <c r="J30" s="553"/>
      <c r="K30" s="553"/>
      <c r="L30" s="554"/>
      <c r="M30" s="552"/>
      <c r="N30" s="553"/>
      <c r="O30" s="554"/>
      <c r="P30" s="555"/>
      <c r="Q30" s="556"/>
      <c r="R30" s="556"/>
      <c r="S30" s="556"/>
      <c r="T30" s="556"/>
      <c r="U30" s="556"/>
      <c r="V30" s="279"/>
    </row>
    <row r="31" spans="1:25" s="351" customFormat="1" ht="18" customHeight="1">
      <c r="A31" s="357" t="s">
        <v>515</v>
      </c>
      <c r="B31" s="557"/>
      <c r="C31" s="357"/>
      <c r="D31" s="357"/>
      <c r="E31" s="357"/>
      <c r="F31" s="357"/>
      <c r="G31" s="357"/>
      <c r="H31" s="357"/>
      <c r="I31" s="357"/>
      <c r="J31" s="357"/>
      <c r="K31" s="248"/>
      <c r="L31" s="357"/>
      <c r="M31" s="357"/>
      <c r="N31" s="357"/>
      <c r="O31" s="357"/>
      <c r="P31" s="357"/>
      <c r="Q31" s="357"/>
      <c r="R31" s="357"/>
      <c r="S31" s="357"/>
      <c r="T31" s="357"/>
      <c r="U31" s="357"/>
      <c r="V31" s="350"/>
    </row>
    <row r="32" spans="1:25" s="237" customFormat="1" ht="12.95" customHeight="1">
      <c r="A32" s="2883" t="s">
        <v>487</v>
      </c>
      <c r="B32" s="2884"/>
      <c r="C32" s="2884"/>
      <c r="D32" s="2884"/>
      <c r="E32" s="2884"/>
      <c r="F32" s="2884"/>
      <c r="G32" s="2884"/>
      <c r="H32" s="2884"/>
      <c r="I32" s="2884"/>
      <c r="J32" s="2884"/>
      <c r="K32" s="2884"/>
      <c r="L32" s="2884"/>
      <c r="M32" s="2884"/>
      <c r="N32" s="2884"/>
      <c r="O32" s="2884"/>
      <c r="P32" s="2884"/>
      <c r="Q32" s="2884"/>
      <c r="R32" s="2884"/>
      <c r="S32" s="2884"/>
      <c r="T32" s="2884"/>
      <c r="U32" s="2884"/>
      <c r="V32" s="244"/>
    </row>
    <row r="33" spans="1:24" s="237" customFormat="1" ht="12.95" customHeight="1">
      <c r="A33" s="2885"/>
      <c r="B33" s="2885"/>
      <c r="C33" s="2885"/>
      <c r="D33" s="2885"/>
      <c r="E33" s="2885"/>
      <c r="F33" s="2885"/>
      <c r="G33" s="2885"/>
      <c r="H33" s="2885"/>
      <c r="I33" s="2885"/>
      <c r="J33" s="2885"/>
      <c r="K33" s="2885"/>
      <c r="L33" s="2885"/>
      <c r="M33" s="2885"/>
      <c r="N33" s="2885"/>
      <c r="O33" s="2885"/>
      <c r="P33" s="2885"/>
      <c r="Q33" s="2885"/>
      <c r="R33" s="2885"/>
      <c r="S33" s="2885"/>
      <c r="T33" s="2885"/>
      <c r="U33" s="2885"/>
      <c r="V33" s="244"/>
    </row>
    <row r="34" spans="1:24" s="284" customFormat="1" ht="18" customHeight="1">
      <c r="A34" s="282"/>
      <c r="B34" s="2875" t="s">
        <v>427</v>
      </c>
      <c r="C34" s="2875"/>
      <c r="D34" s="2875"/>
      <c r="E34" s="2876" t="s">
        <v>229</v>
      </c>
      <c r="F34" s="2878"/>
      <c r="G34" s="2878"/>
      <c r="H34" s="2878"/>
      <c r="I34" s="2878"/>
      <c r="J34" s="2878"/>
      <c r="K34" s="2878"/>
      <c r="L34" s="2878"/>
      <c r="M34" s="2878"/>
      <c r="N34" s="2879"/>
      <c r="O34" s="2876" t="s">
        <v>428</v>
      </c>
      <c r="P34" s="2878"/>
      <c r="Q34" s="2876" t="s">
        <v>429</v>
      </c>
      <c r="R34" s="2878"/>
      <c r="S34" s="2878"/>
      <c r="T34" s="2878"/>
      <c r="U34" s="2879"/>
      <c r="V34" s="283"/>
      <c r="X34" s="283"/>
    </row>
    <row r="35" spans="1:24" s="263" customFormat="1" ht="17.100000000000001" customHeight="1">
      <c r="A35" s="654" t="s">
        <v>430</v>
      </c>
      <c r="B35" s="2901"/>
      <c r="C35" s="2901"/>
      <c r="D35" s="2901"/>
      <c r="E35" s="2902"/>
      <c r="F35" s="2903"/>
      <c r="G35" s="2903"/>
      <c r="H35" s="2903"/>
      <c r="I35" s="656" t="s">
        <v>52</v>
      </c>
      <c r="J35" s="2904"/>
      <c r="K35" s="2904"/>
      <c r="L35" s="2904"/>
      <c r="M35" s="2904"/>
      <c r="N35" s="2905"/>
      <c r="O35" s="2906"/>
      <c r="P35" s="2907"/>
      <c r="Q35" s="2902"/>
      <c r="R35" s="2904"/>
      <c r="S35" s="2904"/>
      <c r="T35" s="2904"/>
      <c r="U35" s="2905"/>
      <c r="V35" s="277"/>
      <c r="W35" s="277"/>
    </row>
    <row r="36" spans="1:24" s="263" customFormat="1" ht="17.100000000000001" customHeight="1">
      <c r="A36" s="654" t="s">
        <v>431</v>
      </c>
      <c r="B36" s="2901"/>
      <c r="C36" s="2901"/>
      <c r="D36" s="2901"/>
      <c r="E36" s="2902"/>
      <c r="F36" s="2903"/>
      <c r="G36" s="2903"/>
      <c r="H36" s="2903"/>
      <c r="I36" s="656" t="s">
        <v>52</v>
      </c>
      <c r="J36" s="2904"/>
      <c r="K36" s="2904"/>
      <c r="L36" s="2904"/>
      <c r="M36" s="2904"/>
      <c r="N36" s="2905"/>
      <c r="O36" s="2906"/>
      <c r="P36" s="2907"/>
      <c r="Q36" s="2902"/>
      <c r="R36" s="2904"/>
      <c r="S36" s="2904"/>
      <c r="T36" s="2904"/>
      <c r="U36" s="2905"/>
      <c r="V36" s="277"/>
    </row>
    <row r="37" spans="1:24" s="263" customFormat="1" ht="17.100000000000001" customHeight="1">
      <c r="A37" s="654" t="s">
        <v>432</v>
      </c>
      <c r="B37" s="2901"/>
      <c r="C37" s="2901"/>
      <c r="D37" s="2901"/>
      <c r="E37" s="2902"/>
      <c r="F37" s="2903"/>
      <c r="G37" s="2903"/>
      <c r="H37" s="2903"/>
      <c r="I37" s="656" t="s">
        <v>52</v>
      </c>
      <c r="J37" s="2904"/>
      <c r="K37" s="2904"/>
      <c r="L37" s="2904"/>
      <c r="M37" s="2904"/>
      <c r="N37" s="2905"/>
      <c r="O37" s="2906"/>
      <c r="P37" s="2907"/>
      <c r="Q37" s="2902"/>
      <c r="R37" s="2904"/>
      <c r="S37" s="2904"/>
      <c r="T37" s="2904"/>
      <c r="U37" s="2905"/>
      <c r="V37" s="277"/>
    </row>
    <row r="38" spans="1:24" s="263" customFormat="1" ht="17.100000000000001" customHeight="1">
      <c r="A38" s="654" t="s">
        <v>433</v>
      </c>
      <c r="B38" s="2901"/>
      <c r="C38" s="2901"/>
      <c r="D38" s="2901"/>
      <c r="E38" s="2902"/>
      <c r="F38" s="2903"/>
      <c r="G38" s="2903"/>
      <c r="H38" s="2903"/>
      <c r="I38" s="656" t="s">
        <v>52</v>
      </c>
      <c r="J38" s="2904"/>
      <c r="K38" s="2904"/>
      <c r="L38" s="2904"/>
      <c r="M38" s="2904"/>
      <c r="N38" s="2905"/>
      <c r="O38" s="2906"/>
      <c r="P38" s="2907"/>
      <c r="Q38" s="2902"/>
      <c r="R38" s="2904"/>
      <c r="S38" s="2904"/>
      <c r="T38" s="2904"/>
      <c r="U38" s="2905"/>
      <c r="V38" s="277"/>
    </row>
    <row r="39" spans="1:24" s="263" customFormat="1" ht="17.100000000000001" customHeight="1">
      <c r="A39" s="654" t="s">
        <v>434</v>
      </c>
      <c r="B39" s="2901"/>
      <c r="C39" s="2901"/>
      <c r="D39" s="2901"/>
      <c r="E39" s="2902"/>
      <c r="F39" s="2903"/>
      <c r="G39" s="2903"/>
      <c r="H39" s="2903"/>
      <c r="I39" s="656" t="s">
        <v>52</v>
      </c>
      <c r="J39" s="2904"/>
      <c r="K39" s="2904"/>
      <c r="L39" s="2904"/>
      <c r="M39" s="2904"/>
      <c r="N39" s="2905"/>
      <c r="O39" s="2906"/>
      <c r="P39" s="2907"/>
      <c r="Q39" s="2902"/>
      <c r="R39" s="2904"/>
      <c r="S39" s="2904"/>
      <c r="T39" s="2904"/>
      <c r="U39" s="2905"/>
      <c r="V39" s="277"/>
    </row>
    <row r="40" spans="1:24" ht="11.1" customHeight="1">
      <c r="A40" s="547" t="s">
        <v>523</v>
      </c>
      <c r="B40" s="547"/>
      <c r="C40" s="547"/>
      <c r="D40" s="547"/>
      <c r="E40" s="547"/>
      <c r="F40" s="547"/>
      <c r="G40" s="547"/>
      <c r="H40" s="547"/>
      <c r="I40" s="547"/>
      <c r="J40" s="547"/>
      <c r="K40" s="547"/>
      <c r="L40" s="547"/>
      <c r="M40" s="547"/>
      <c r="N40" s="547"/>
      <c r="O40" s="547"/>
      <c r="P40" s="547"/>
      <c r="Q40" s="547"/>
      <c r="R40" s="547"/>
      <c r="S40" s="547"/>
      <c r="T40" s="547"/>
      <c r="U40" s="547"/>
    </row>
    <row r="41" spans="1:24" s="281" customFormat="1" ht="11.1" customHeight="1">
      <c r="A41" s="285" t="s">
        <v>435</v>
      </c>
      <c r="C41" s="279"/>
      <c r="D41" s="279"/>
      <c r="E41" s="279"/>
      <c r="F41" s="279"/>
      <c r="G41" s="279"/>
      <c r="H41" s="279"/>
      <c r="I41" s="279"/>
      <c r="J41" s="279"/>
      <c r="K41" s="279"/>
      <c r="L41" s="279"/>
      <c r="M41" s="279"/>
      <c r="N41" s="279"/>
      <c r="O41" s="279"/>
      <c r="P41" s="279"/>
      <c r="Q41" s="279"/>
      <c r="R41" s="279"/>
      <c r="S41" s="279"/>
      <c r="T41" s="279"/>
      <c r="U41" s="279"/>
    </row>
    <row r="42" spans="1:24" s="281" customFormat="1" ht="11.1" customHeight="1">
      <c r="A42" s="285" t="s">
        <v>436</v>
      </c>
      <c r="C42" s="279"/>
      <c r="D42" s="279"/>
      <c r="E42" s="279"/>
      <c r="F42" s="279"/>
      <c r="G42" s="279"/>
      <c r="H42" s="279"/>
      <c r="I42" s="279"/>
      <c r="J42" s="279"/>
      <c r="K42" s="279"/>
      <c r="L42" s="279"/>
      <c r="M42" s="279"/>
      <c r="N42" s="279"/>
      <c r="O42" s="279"/>
      <c r="P42" s="279"/>
      <c r="Q42" s="279"/>
      <c r="R42" s="279"/>
      <c r="S42" s="279"/>
      <c r="T42" s="279"/>
      <c r="U42" s="279"/>
    </row>
    <row r="43" spans="1:24" s="249" customFormat="1" ht="6.75" customHeight="1">
      <c r="A43" s="2841"/>
      <c r="B43" s="2841"/>
      <c r="C43" s="2841"/>
      <c r="D43" s="2841"/>
      <c r="E43" s="2841"/>
      <c r="F43" s="2841"/>
      <c r="G43" s="2841"/>
      <c r="H43" s="2841"/>
      <c r="I43" s="2841"/>
      <c r="J43" s="2841"/>
      <c r="K43" s="2841"/>
      <c r="L43" s="2841"/>
      <c r="M43" s="2841"/>
      <c r="N43" s="2841"/>
      <c r="O43" s="2841"/>
      <c r="P43" s="2841"/>
      <c r="Q43" s="2841"/>
      <c r="R43" s="2841"/>
      <c r="S43" s="357"/>
      <c r="T43" s="557"/>
    </row>
    <row r="44" spans="1:24" s="1269" customFormat="1" ht="20.25" customHeight="1">
      <c r="A44" s="2908" t="s">
        <v>1521</v>
      </c>
      <c r="B44" s="2908"/>
      <c r="C44" s="2908"/>
      <c r="D44" s="2908"/>
      <c r="E44" s="2908"/>
      <c r="F44" s="2908"/>
      <c r="G44" s="2908"/>
      <c r="H44" s="2908"/>
      <c r="I44" s="2908"/>
      <c r="J44" s="2908"/>
      <c r="K44" s="2908"/>
      <c r="L44" s="2908"/>
      <c r="M44" s="2908"/>
      <c r="N44" s="2908"/>
      <c r="O44" s="2908"/>
      <c r="P44" s="2908"/>
      <c r="Q44" s="2908"/>
      <c r="R44" s="2908"/>
      <c r="S44" s="1267"/>
      <c r="T44" s="1268"/>
    </row>
    <row r="45" spans="1:24" s="1269" customFormat="1" ht="27" customHeight="1">
      <c r="A45" s="2909" t="s">
        <v>1519</v>
      </c>
      <c r="B45" s="2910"/>
      <c r="C45" s="2910"/>
      <c r="D45" s="2910"/>
      <c r="E45" s="2910"/>
      <c r="F45" s="2910"/>
      <c r="G45" s="2910"/>
      <c r="H45" s="2910"/>
      <c r="I45" s="2910"/>
      <c r="J45" s="2910"/>
      <c r="K45" s="2910"/>
      <c r="L45" s="2910"/>
      <c r="M45" s="2910"/>
      <c r="N45" s="2910"/>
      <c r="O45" s="2910"/>
      <c r="P45" s="2910"/>
      <c r="Q45" s="2910"/>
      <c r="R45" s="2910"/>
      <c r="S45" s="2910"/>
      <c r="T45" s="2910"/>
      <c r="U45" s="2911"/>
    </row>
    <row r="46" spans="1:24" s="1269" customFormat="1" ht="28.5" customHeight="1">
      <c r="A46" s="1270"/>
      <c r="B46" s="1271"/>
      <c r="C46" s="2821" t="s">
        <v>1345</v>
      </c>
      <c r="D46" s="2822"/>
      <c r="E46" s="2822"/>
      <c r="F46" s="2822"/>
      <c r="G46" s="2822"/>
      <c r="H46" s="2822"/>
      <c r="I46" s="2822"/>
      <c r="J46" s="2822"/>
      <c r="K46" s="2822"/>
      <c r="L46" s="2822"/>
      <c r="M46" s="2822"/>
      <c r="N46" s="2822"/>
      <c r="O46" s="2822"/>
      <c r="P46" s="2822"/>
      <c r="Q46" s="2822"/>
      <c r="R46" s="2822"/>
      <c r="S46" s="2822"/>
      <c r="T46" s="2822"/>
      <c r="U46" s="2823"/>
    </row>
    <row r="47" spans="1:24" ht="18" customHeight="1">
      <c r="U47" s="325" t="s">
        <v>821</v>
      </c>
    </row>
    <row r="48" spans="1:24" ht="24.95" customHeight="1">
      <c r="A48" s="2856" t="s">
        <v>980</v>
      </c>
      <c r="B48" s="2856"/>
      <c r="C48" s="2856"/>
      <c r="D48" s="2856"/>
      <c r="E48" s="2856"/>
      <c r="F48" s="2856"/>
      <c r="G48" s="2856"/>
      <c r="H48" s="2856"/>
      <c r="I48" s="2856"/>
      <c r="J48" s="2856"/>
      <c r="K48" s="2856"/>
      <c r="L48" s="2856"/>
      <c r="M48" s="2856"/>
      <c r="N48" s="2856"/>
      <c r="O48" s="2856"/>
      <c r="P48" s="2856"/>
      <c r="Q48" s="2856"/>
      <c r="R48" s="2856"/>
      <c r="S48" s="2856"/>
      <c r="T48" s="2856"/>
      <c r="U48" s="2856"/>
    </row>
    <row r="49" spans="1:26" s="232" customFormat="1" ht="18" customHeight="1">
      <c r="A49" s="2900" t="s">
        <v>418</v>
      </c>
      <c r="B49" s="2900"/>
      <c r="C49" s="2900"/>
      <c r="D49" s="2900"/>
      <c r="E49" s="2858"/>
      <c r="F49" s="2858"/>
      <c r="G49" s="2858"/>
      <c r="H49" s="2858"/>
      <c r="I49" s="2858"/>
      <c r="J49" s="2858"/>
      <c r="L49" s="2900" t="s">
        <v>318</v>
      </c>
      <c r="M49" s="2900"/>
      <c r="N49" s="2858"/>
      <c r="O49" s="2858"/>
      <c r="P49" s="2858"/>
      <c r="Q49" s="2858"/>
      <c r="R49" s="2858"/>
      <c r="S49" s="2858"/>
      <c r="T49" s="2858"/>
      <c r="U49" s="2858"/>
    </row>
    <row r="50" spans="1:26" ht="8.1" customHeight="1">
      <c r="B50" s="594"/>
      <c r="C50" s="594"/>
      <c r="D50" s="594"/>
      <c r="E50" s="594"/>
      <c r="F50" s="594"/>
      <c r="G50" s="594"/>
      <c r="H50" s="594"/>
      <c r="I50" s="594"/>
      <c r="J50" s="594"/>
      <c r="K50" s="594"/>
      <c r="L50" s="594"/>
      <c r="M50" s="594"/>
      <c r="N50" s="594"/>
      <c r="O50" s="594"/>
      <c r="P50" s="594"/>
      <c r="Q50" s="594"/>
      <c r="R50" s="594"/>
      <c r="S50" s="594"/>
      <c r="T50" s="594"/>
    </row>
    <row r="51" spans="1:26" s="260" customFormat="1" ht="17.100000000000001" customHeight="1">
      <c r="A51" s="257" t="s">
        <v>187</v>
      </c>
      <c r="B51" s="258"/>
      <c r="C51" s="258"/>
      <c r="D51" s="258"/>
      <c r="E51" s="259"/>
      <c r="F51" s="259"/>
      <c r="G51" s="259"/>
      <c r="H51" s="259"/>
      <c r="I51" s="259"/>
      <c r="J51" s="259"/>
      <c r="K51" s="259"/>
      <c r="L51" s="259"/>
      <c r="M51" s="259"/>
      <c r="N51" s="259"/>
      <c r="O51" s="259"/>
      <c r="P51" s="259"/>
      <c r="Q51" s="259"/>
      <c r="R51" s="259"/>
      <c r="S51" s="259"/>
      <c r="T51" s="259"/>
    </row>
    <row r="52" spans="1:26" s="263" customFormat="1" ht="17.100000000000001" customHeight="1">
      <c r="A52" s="2875" t="s">
        <v>419</v>
      </c>
      <c r="B52" s="2875"/>
      <c r="C52" s="2875"/>
      <c r="D52" s="654"/>
      <c r="E52" s="655" t="s">
        <v>414</v>
      </c>
      <c r="F52" s="656" t="s">
        <v>24</v>
      </c>
      <c r="G52" s="2847"/>
      <c r="H52" s="2847"/>
      <c r="I52" s="2847"/>
      <c r="J52" s="397" t="s">
        <v>46</v>
      </c>
      <c r="K52" s="654"/>
      <c r="L52" s="275" t="s">
        <v>413</v>
      </c>
      <c r="M52" s="261"/>
      <c r="N52" s="656" t="s">
        <v>24</v>
      </c>
      <c r="O52" s="2847"/>
      <c r="P52" s="2847"/>
      <c r="Q52" s="2847"/>
      <c r="R52" s="397" t="s">
        <v>46</v>
      </c>
      <c r="S52" s="397"/>
      <c r="T52" s="397"/>
      <c r="U52" s="262"/>
    </row>
    <row r="53" spans="1:26" s="263" customFormat="1" ht="17.100000000000001" customHeight="1">
      <c r="A53" s="2875" t="s">
        <v>229</v>
      </c>
      <c r="B53" s="2875"/>
      <c r="C53" s="2875"/>
      <c r="D53" s="2897"/>
      <c r="E53" s="2898"/>
      <c r="F53" s="2898"/>
      <c r="G53" s="2898"/>
      <c r="H53" s="656" t="s">
        <v>52</v>
      </c>
      <c r="I53" s="2898"/>
      <c r="J53" s="2898"/>
      <c r="K53" s="2898"/>
      <c r="L53" s="2898"/>
      <c r="M53" s="2898"/>
      <c r="N53" s="2876" t="s">
        <v>420</v>
      </c>
      <c r="O53" s="2878"/>
      <c r="P53" s="2879"/>
      <c r="Q53" s="2897"/>
      <c r="R53" s="2898"/>
      <c r="S53" s="2898"/>
      <c r="T53" s="656"/>
      <c r="U53" s="238" t="s">
        <v>56</v>
      </c>
    </row>
    <row r="54" spans="1:26" s="237" customFormat="1" ht="8.1" customHeight="1">
      <c r="A54" s="239"/>
      <c r="B54" s="239"/>
      <c r="C54" s="240"/>
      <c r="D54" s="240"/>
      <c r="E54" s="240"/>
      <c r="F54" s="240"/>
      <c r="G54" s="240"/>
      <c r="H54" s="240"/>
      <c r="I54" s="240"/>
      <c r="J54" s="240"/>
      <c r="K54" s="240"/>
      <c r="L54" s="240"/>
      <c r="M54" s="240"/>
      <c r="N54" s="240"/>
      <c r="O54" s="239"/>
      <c r="P54" s="239"/>
      <c r="Q54" s="240"/>
      <c r="R54" s="240"/>
      <c r="S54" s="240"/>
      <c r="T54" s="240"/>
      <c r="U54" s="240"/>
    </row>
    <row r="55" spans="1:26" s="237" customFormat="1" ht="17.100000000000001" customHeight="1">
      <c r="A55" s="241" t="s">
        <v>421</v>
      </c>
      <c r="B55" s="239"/>
      <c r="C55" s="240"/>
      <c r="D55" s="240"/>
      <c r="E55" s="240"/>
      <c r="F55" s="240"/>
      <c r="G55" s="240"/>
      <c r="H55" s="240"/>
      <c r="I55" s="240"/>
      <c r="J55" s="240"/>
      <c r="K55" s="240"/>
      <c r="L55" s="240"/>
      <c r="M55" s="240"/>
      <c r="N55" s="240"/>
      <c r="O55" s="239"/>
      <c r="P55" s="239"/>
      <c r="Q55" s="240"/>
      <c r="R55" s="240"/>
      <c r="S55" s="240"/>
      <c r="T55" s="240"/>
      <c r="U55" s="240"/>
    </row>
    <row r="56" spans="1:26" s="237" customFormat="1" ht="17.100000000000001" customHeight="1">
      <c r="A56" s="657" t="s">
        <v>422</v>
      </c>
      <c r="B56" s="264"/>
      <c r="C56" s="265"/>
      <c r="D56" s="265"/>
      <c r="E56" s="265"/>
      <c r="F56" s="265"/>
      <c r="G56" s="265"/>
      <c r="H56" s="265"/>
      <c r="I56" s="265"/>
      <c r="J56" s="265"/>
      <c r="K56" s="265"/>
      <c r="L56" s="265"/>
      <c r="M56" s="265"/>
      <c r="N56" s="265"/>
      <c r="O56" s="264"/>
      <c r="P56" s="264"/>
      <c r="Q56" s="265"/>
      <c r="R56" s="265"/>
      <c r="S56" s="265"/>
      <c r="T56" s="265"/>
      <c r="U56" s="266"/>
    </row>
    <row r="57" spans="1:26" s="237" customFormat="1" ht="30" customHeight="1">
      <c r="A57" s="267"/>
      <c r="B57" s="2829" t="s">
        <v>517</v>
      </c>
      <c r="C57" s="2830"/>
      <c r="D57" s="2830"/>
      <c r="E57" s="2830"/>
      <c r="F57" s="2830"/>
      <c r="G57" s="2830"/>
      <c r="H57" s="2830"/>
      <c r="I57" s="2830"/>
      <c r="J57" s="2830"/>
      <c r="K57" s="2830"/>
      <c r="L57" s="2830"/>
      <c r="M57" s="2830"/>
      <c r="N57" s="2830"/>
      <c r="O57" s="2830"/>
      <c r="P57" s="2830"/>
      <c r="Q57" s="2830"/>
      <c r="R57" s="2830"/>
      <c r="S57" s="2830"/>
      <c r="T57" s="2830"/>
      <c r="U57" s="2831"/>
    </row>
    <row r="58" spans="1:26" s="237" customFormat="1" ht="182.25" customHeight="1">
      <c r="A58" s="267"/>
      <c r="B58" s="2832"/>
      <c r="C58" s="2833"/>
      <c r="D58" s="2833"/>
      <c r="E58" s="2833"/>
      <c r="F58" s="2833"/>
      <c r="G58" s="2833"/>
      <c r="H58" s="2833"/>
      <c r="I58" s="2833"/>
      <c r="J58" s="2833"/>
      <c r="K58" s="2833"/>
      <c r="L58" s="2833"/>
      <c r="M58" s="2833"/>
      <c r="N58" s="2833"/>
      <c r="O58" s="2833"/>
      <c r="P58" s="2833"/>
      <c r="Q58" s="2833"/>
      <c r="R58" s="2833"/>
      <c r="S58" s="2833"/>
      <c r="T58" s="2833"/>
      <c r="U58" s="2834"/>
      <c r="Z58" s="244"/>
    </row>
    <row r="59" spans="1:26" s="237" customFormat="1" ht="18.95" customHeight="1">
      <c r="A59" s="271"/>
      <c r="B59" s="268" t="s">
        <v>477</v>
      </c>
      <c r="C59" s="269"/>
      <c r="D59" s="269"/>
      <c r="E59" s="269"/>
      <c r="F59" s="269"/>
      <c r="G59" s="269"/>
      <c r="H59" s="269"/>
      <c r="I59" s="269"/>
      <c r="J59" s="269"/>
      <c r="K59" s="269"/>
      <c r="L59" s="269"/>
      <c r="M59" s="269"/>
      <c r="N59" s="269"/>
      <c r="O59" s="269"/>
      <c r="P59" s="269"/>
      <c r="Q59" s="269"/>
      <c r="R59" s="269"/>
      <c r="S59" s="269"/>
      <c r="T59" s="269"/>
      <c r="U59" s="270"/>
      <c r="W59" s="244"/>
    </row>
    <row r="60" spans="1:26" s="237" customFormat="1" ht="50.1" customHeight="1">
      <c r="A60" s="271"/>
      <c r="B60" s="2894" t="s">
        <v>488</v>
      </c>
      <c r="C60" s="2895"/>
      <c r="D60" s="2895"/>
      <c r="E60" s="2895"/>
      <c r="F60" s="2895"/>
      <c r="G60" s="2895"/>
      <c r="H60" s="2895"/>
      <c r="I60" s="2895"/>
      <c r="J60" s="2895"/>
      <c r="K60" s="2895"/>
      <c r="L60" s="2895"/>
      <c r="M60" s="2895"/>
      <c r="N60" s="2895"/>
      <c r="O60" s="2895"/>
      <c r="P60" s="2895"/>
      <c r="Q60" s="2895"/>
      <c r="R60" s="2895"/>
      <c r="S60" s="2895"/>
      <c r="T60" s="2895"/>
      <c r="U60" s="2896"/>
      <c r="V60" s="271"/>
    </row>
    <row r="61" spans="1:26" s="263" customFormat="1" ht="17.100000000000001" customHeight="1">
      <c r="A61" s="308"/>
      <c r="B61" s="272" t="s">
        <v>419</v>
      </c>
      <c r="C61" s="273"/>
      <c r="D61" s="273"/>
      <c r="E61" s="274"/>
      <c r="F61" s="245"/>
      <c r="G61" s="236" t="s">
        <v>414</v>
      </c>
      <c r="H61" s="656"/>
      <c r="I61" s="656"/>
      <c r="J61" s="656" t="s">
        <v>24</v>
      </c>
      <c r="K61" s="2847"/>
      <c r="L61" s="2847"/>
      <c r="M61" s="397" t="s">
        <v>46</v>
      </c>
      <c r="N61" s="245"/>
      <c r="O61" s="236" t="s">
        <v>413</v>
      </c>
      <c r="P61" s="656"/>
      <c r="Q61" s="656"/>
      <c r="R61" s="656" t="s">
        <v>24</v>
      </c>
      <c r="S61" s="2847"/>
      <c r="T61" s="2847"/>
      <c r="U61" s="398" t="s">
        <v>46</v>
      </c>
      <c r="V61" s="399"/>
      <c r="W61" s="237"/>
      <c r="X61" s="237"/>
      <c r="Y61" s="237"/>
    </row>
    <row r="62" spans="1:26" s="263" customFormat="1" ht="17.100000000000001" customHeight="1">
      <c r="A62" s="308"/>
      <c r="B62" s="509" t="s">
        <v>1057</v>
      </c>
      <c r="C62" s="273"/>
      <c r="D62" s="273"/>
      <c r="E62" s="274"/>
      <c r="F62" s="2897"/>
      <c r="G62" s="2898"/>
      <c r="H62" s="2898"/>
      <c r="I62" s="2898"/>
      <c r="J62" s="2898"/>
      <c r="K62" s="2898"/>
      <c r="L62" s="2898"/>
      <c r="M62" s="2898"/>
      <c r="N62" s="2898"/>
      <c r="O62" s="2898"/>
      <c r="P62" s="2898"/>
      <c r="Q62" s="2898"/>
      <c r="R62" s="2898"/>
      <c r="S62" s="2898"/>
      <c r="T62" s="2898"/>
      <c r="U62" s="2899"/>
      <c r="W62" s="237"/>
      <c r="X62" s="237"/>
      <c r="Y62" s="237"/>
    </row>
    <row r="63" spans="1:26" s="263" customFormat="1" ht="17.100000000000001" customHeight="1">
      <c r="A63" s="308"/>
      <c r="B63" s="272" t="s">
        <v>229</v>
      </c>
      <c r="C63" s="273"/>
      <c r="D63" s="273"/>
      <c r="E63" s="274"/>
      <c r="F63" s="2897"/>
      <c r="G63" s="2898"/>
      <c r="H63" s="2898"/>
      <c r="I63" s="2898"/>
      <c r="J63" s="2898"/>
      <c r="K63" s="2898"/>
      <c r="L63" s="656" t="s">
        <v>52</v>
      </c>
      <c r="M63" s="2898"/>
      <c r="N63" s="2898"/>
      <c r="O63" s="2898"/>
      <c r="P63" s="2898"/>
      <c r="Q63" s="656"/>
      <c r="R63" s="656"/>
      <c r="S63" s="656"/>
      <c r="T63" s="656"/>
      <c r="U63" s="262"/>
      <c r="W63" s="237"/>
      <c r="X63" s="237"/>
      <c r="Y63" s="237"/>
    </row>
    <row r="64" spans="1:26" s="263" customFormat="1" ht="17.100000000000001" customHeight="1">
      <c r="A64" s="309"/>
      <c r="B64" s="509" t="s">
        <v>588</v>
      </c>
      <c r="C64" s="273"/>
      <c r="D64" s="273"/>
      <c r="E64" s="274"/>
      <c r="F64" s="2886"/>
      <c r="G64" s="2887"/>
      <c r="H64" s="2887"/>
      <c r="I64" s="2887"/>
      <c r="J64" s="656" t="s">
        <v>424</v>
      </c>
      <c r="K64" s="656"/>
      <c r="L64" s="656"/>
      <c r="M64" s="656"/>
      <c r="N64" s="653"/>
      <c r="O64" s="653"/>
      <c r="P64" s="656"/>
      <c r="Q64" s="656"/>
      <c r="R64" s="656"/>
      <c r="S64" s="656"/>
      <c r="T64" s="656"/>
      <c r="U64" s="262"/>
      <c r="W64" s="237"/>
      <c r="X64" s="237"/>
      <c r="Y64" s="237"/>
    </row>
    <row r="65" spans="1:24" s="237" customFormat="1" ht="8.1" customHeight="1">
      <c r="A65" s="246"/>
      <c r="B65" s="244"/>
      <c r="C65" s="241"/>
      <c r="D65" s="241"/>
      <c r="E65" s="241"/>
      <c r="F65" s="241"/>
      <c r="G65" s="240"/>
      <c r="H65" s="240"/>
      <c r="I65" s="240"/>
      <c r="J65" s="240"/>
      <c r="K65" s="240"/>
      <c r="L65" s="240"/>
      <c r="M65" s="240"/>
      <c r="N65" s="240"/>
      <c r="O65" s="239"/>
      <c r="P65" s="239"/>
      <c r="Q65" s="240"/>
      <c r="R65" s="240"/>
      <c r="S65" s="240"/>
      <c r="T65" s="240"/>
      <c r="U65" s="240"/>
    </row>
    <row r="66" spans="1:24" s="237" customFormat="1" ht="17.100000000000001" customHeight="1">
      <c r="A66" s="244" t="s">
        <v>425</v>
      </c>
      <c r="B66" s="239"/>
      <c r="C66" s="240"/>
      <c r="D66" s="240"/>
      <c r="E66" s="240"/>
      <c r="F66" s="240"/>
      <c r="G66" s="240"/>
      <c r="H66" s="240"/>
      <c r="I66" s="240"/>
      <c r="J66" s="240"/>
      <c r="K66" s="240"/>
      <c r="L66" s="240"/>
      <c r="M66" s="240"/>
      <c r="N66" s="240"/>
      <c r="O66" s="239"/>
      <c r="P66" s="239"/>
      <c r="Q66" s="240"/>
      <c r="R66" s="240"/>
      <c r="S66" s="240"/>
      <c r="T66" s="240"/>
      <c r="U66" s="240"/>
    </row>
    <row r="67" spans="1:24" s="237" customFormat="1" ht="17.100000000000001" customHeight="1">
      <c r="A67" s="2888" t="s">
        <v>426</v>
      </c>
      <c r="B67" s="2889"/>
      <c r="C67" s="2889"/>
      <c r="D67" s="2889"/>
      <c r="E67" s="2889"/>
      <c r="F67" s="2889"/>
      <c r="G67" s="2889"/>
      <c r="H67" s="2889"/>
      <c r="I67" s="2889"/>
      <c r="J67" s="2889"/>
      <c r="K67" s="2889"/>
      <c r="L67" s="2889"/>
      <c r="M67" s="2889"/>
      <c r="N67" s="2889"/>
      <c r="O67" s="2889"/>
      <c r="P67" s="2889"/>
      <c r="Q67" s="2889"/>
      <c r="R67" s="2889"/>
      <c r="S67" s="2889"/>
      <c r="T67" s="2889"/>
      <c r="U67" s="2890"/>
      <c r="V67" s="244"/>
      <c r="X67" s="244"/>
    </row>
    <row r="68" spans="1:24" s="263" customFormat="1" ht="17.100000000000001" customHeight="1">
      <c r="A68" s="276"/>
      <c r="B68" s="654"/>
      <c r="C68" s="2891" t="s">
        <v>531</v>
      </c>
      <c r="D68" s="2892"/>
      <c r="E68" s="2892"/>
      <c r="F68" s="2892"/>
      <c r="G68" s="2892"/>
      <c r="H68" s="2892"/>
      <c r="I68" s="2892"/>
      <c r="J68" s="2892"/>
      <c r="K68" s="2892"/>
      <c r="L68" s="2892"/>
      <c r="M68" s="2892"/>
      <c r="N68" s="2892"/>
      <c r="O68" s="2892"/>
      <c r="P68" s="2892"/>
      <c r="Q68" s="2892"/>
      <c r="R68" s="2892"/>
      <c r="S68" s="2892"/>
      <c r="T68" s="2892"/>
      <c r="U68" s="2893"/>
      <c r="V68" s="277"/>
    </row>
    <row r="69" spans="1:24" s="263" customFormat="1" ht="17.100000000000001" customHeight="1">
      <c r="A69" s="276"/>
      <c r="B69" s="820"/>
      <c r="C69" s="2891" t="s">
        <v>1161</v>
      </c>
      <c r="D69" s="2892"/>
      <c r="E69" s="2892"/>
      <c r="F69" s="2892"/>
      <c r="G69" s="2892"/>
      <c r="H69" s="2892"/>
      <c r="I69" s="2892"/>
      <c r="J69" s="2892"/>
      <c r="K69" s="2892"/>
      <c r="L69" s="2892"/>
      <c r="M69" s="2892"/>
      <c r="N69" s="2892"/>
      <c r="O69" s="2892"/>
      <c r="P69" s="2892"/>
      <c r="Q69" s="2892"/>
      <c r="R69" s="2892"/>
      <c r="S69" s="2892"/>
      <c r="T69" s="2892"/>
      <c r="U69" s="2893"/>
      <c r="V69" s="277"/>
    </row>
    <row r="70" spans="1:24" s="237" customFormat="1" ht="23.25" customHeight="1">
      <c r="A70" s="2829" t="s">
        <v>1141</v>
      </c>
      <c r="B70" s="2836"/>
      <c r="C70" s="2836"/>
      <c r="D70" s="2836"/>
      <c r="E70" s="2836"/>
      <c r="F70" s="2836"/>
      <c r="G70" s="2836"/>
      <c r="H70" s="2836"/>
      <c r="I70" s="2836"/>
      <c r="J70" s="2836"/>
      <c r="K70" s="2836"/>
      <c r="L70" s="2836"/>
      <c r="M70" s="2836"/>
      <c r="N70" s="2836"/>
      <c r="O70" s="2836"/>
      <c r="P70" s="2836"/>
      <c r="Q70" s="2836"/>
      <c r="R70" s="2836"/>
      <c r="S70" s="2836"/>
      <c r="T70" s="2836"/>
      <c r="U70" s="2837"/>
      <c r="V70" s="244"/>
      <c r="X70" s="244"/>
    </row>
    <row r="71" spans="1:24" s="263" customFormat="1" ht="30" customHeight="1">
      <c r="A71" s="548"/>
      <c r="B71" s="549"/>
      <c r="C71" s="2824" t="s">
        <v>1068</v>
      </c>
      <c r="D71" s="2825"/>
      <c r="E71" s="2825"/>
      <c r="F71" s="2825"/>
      <c r="G71" s="2825"/>
      <c r="H71" s="2825"/>
      <c r="I71" s="2825"/>
      <c r="J71" s="2825"/>
      <c r="K71" s="2825"/>
      <c r="L71" s="2825"/>
      <c r="M71" s="2825"/>
      <c r="N71" s="2825"/>
      <c r="O71" s="2825"/>
      <c r="P71" s="2825"/>
      <c r="Q71" s="2825"/>
      <c r="R71" s="2825"/>
      <c r="S71" s="2825"/>
      <c r="T71" s="2825"/>
      <c r="U71" s="2826"/>
      <c r="V71" s="277"/>
    </row>
    <row r="72" spans="1:24" s="237" customFormat="1" ht="21.75" customHeight="1">
      <c r="A72" s="2829" t="s">
        <v>1153</v>
      </c>
      <c r="B72" s="2830"/>
      <c r="C72" s="2830"/>
      <c r="D72" s="2830"/>
      <c r="E72" s="2830"/>
      <c r="F72" s="2830"/>
      <c r="G72" s="2830"/>
      <c r="H72" s="2830"/>
      <c r="I72" s="2830"/>
      <c r="J72" s="2830"/>
      <c r="K72" s="2830"/>
      <c r="L72" s="2830"/>
      <c r="M72" s="2830"/>
      <c r="N72" s="2830"/>
      <c r="O72" s="2830"/>
      <c r="P72" s="2830"/>
      <c r="Q72" s="2830"/>
      <c r="R72" s="2830"/>
      <c r="S72" s="2830"/>
      <c r="T72" s="2830"/>
      <c r="U72" s="2831"/>
    </row>
    <row r="73" spans="1:24" s="237" customFormat="1" ht="21.75" customHeight="1">
      <c r="A73" s="2880"/>
      <c r="B73" s="2881"/>
      <c r="C73" s="2881"/>
      <c r="D73" s="2881"/>
      <c r="E73" s="2881"/>
      <c r="F73" s="2881"/>
      <c r="G73" s="2881"/>
      <c r="H73" s="2881"/>
      <c r="I73" s="2881"/>
      <c r="J73" s="2881"/>
      <c r="K73" s="2881"/>
      <c r="L73" s="2881"/>
      <c r="M73" s="2881"/>
      <c r="N73" s="2881"/>
      <c r="O73" s="2881"/>
      <c r="P73" s="2881"/>
      <c r="Q73" s="2881"/>
      <c r="R73" s="2881"/>
      <c r="S73" s="2881"/>
      <c r="T73" s="2881"/>
      <c r="U73" s="2882"/>
    </row>
    <row r="74" spans="1:24" s="263" customFormat="1" ht="28.5" customHeight="1">
      <c r="A74" s="278"/>
      <c r="B74" s="654"/>
      <c r="C74" s="2824" t="s">
        <v>1152</v>
      </c>
      <c r="D74" s="2825"/>
      <c r="E74" s="2825"/>
      <c r="F74" s="2825"/>
      <c r="G74" s="2825"/>
      <c r="H74" s="2825"/>
      <c r="I74" s="2825"/>
      <c r="J74" s="2825"/>
      <c r="K74" s="2825"/>
      <c r="L74" s="2825"/>
      <c r="M74" s="2825"/>
      <c r="N74" s="2825"/>
      <c r="O74" s="2825"/>
      <c r="P74" s="2825"/>
      <c r="Q74" s="2825"/>
      <c r="R74" s="2825"/>
      <c r="S74" s="2825"/>
      <c r="T74" s="2825"/>
      <c r="U74" s="2826"/>
    </row>
    <row r="75" spans="1:24" s="281" customFormat="1" ht="12.95" customHeight="1">
      <c r="A75" s="554" t="s">
        <v>771</v>
      </c>
      <c r="B75" s="552"/>
      <c r="C75" s="551"/>
      <c r="D75" s="553"/>
      <c r="E75" s="553"/>
      <c r="F75" s="553"/>
      <c r="G75" s="553"/>
      <c r="H75" s="553"/>
      <c r="I75" s="553"/>
      <c r="J75" s="553"/>
      <c r="K75" s="553"/>
      <c r="L75" s="554"/>
      <c r="M75" s="552"/>
      <c r="N75" s="553"/>
      <c r="O75" s="554"/>
      <c r="P75" s="555"/>
      <c r="Q75" s="556"/>
      <c r="R75" s="556"/>
      <c r="S75" s="556"/>
      <c r="T75" s="556"/>
      <c r="U75" s="556"/>
      <c r="V75" s="279"/>
    </row>
    <row r="76" spans="1:24" s="281" customFormat="1" ht="5.25" customHeight="1">
      <c r="A76" s="554"/>
      <c r="B76" s="552"/>
      <c r="C76" s="551"/>
      <c r="D76" s="553"/>
      <c r="E76" s="553"/>
      <c r="F76" s="553"/>
      <c r="G76" s="553"/>
      <c r="H76" s="553"/>
      <c r="I76" s="553"/>
      <c r="J76" s="553"/>
      <c r="K76" s="553"/>
      <c r="L76" s="554"/>
      <c r="M76" s="552"/>
      <c r="N76" s="553"/>
      <c r="O76" s="554"/>
      <c r="P76" s="555"/>
      <c r="Q76" s="556"/>
      <c r="R76" s="556"/>
      <c r="S76" s="556"/>
      <c r="T76" s="556"/>
      <c r="U76" s="556"/>
      <c r="V76" s="279"/>
    </row>
    <row r="77" spans="1:24" s="351" customFormat="1" ht="18" customHeight="1">
      <c r="A77" s="357" t="s">
        <v>515</v>
      </c>
      <c r="B77" s="557"/>
      <c r="C77" s="357"/>
      <c r="D77" s="357"/>
      <c r="E77" s="357"/>
      <c r="F77" s="357"/>
      <c r="G77" s="357"/>
      <c r="H77" s="357"/>
      <c r="I77" s="357"/>
      <c r="J77" s="357"/>
      <c r="K77" s="248"/>
      <c r="L77" s="357"/>
      <c r="M77" s="357"/>
      <c r="N77" s="357"/>
      <c r="O77" s="357"/>
      <c r="P77" s="357"/>
      <c r="Q77" s="357"/>
      <c r="R77" s="357"/>
      <c r="S77" s="357"/>
      <c r="T77" s="357"/>
      <c r="U77" s="357"/>
      <c r="V77" s="350"/>
    </row>
    <row r="78" spans="1:24" s="237" customFormat="1" ht="12.95" customHeight="1">
      <c r="A78" s="2883" t="s">
        <v>487</v>
      </c>
      <c r="B78" s="2884"/>
      <c r="C78" s="2884"/>
      <c r="D78" s="2884"/>
      <c r="E78" s="2884"/>
      <c r="F78" s="2884"/>
      <c r="G78" s="2884"/>
      <c r="H78" s="2884"/>
      <c r="I78" s="2884"/>
      <c r="J78" s="2884"/>
      <c r="K78" s="2884"/>
      <c r="L78" s="2884"/>
      <c r="M78" s="2884"/>
      <c r="N78" s="2884"/>
      <c r="O78" s="2884"/>
      <c r="P78" s="2884"/>
      <c r="Q78" s="2884"/>
      <c r="R78" s="2884"/>
      <c r="S78" s="2884"/>
      <c r="T78" s="2884"/>
      <c r="U78" s="2884"/>
      <c r="V78" s="244"/>
    </row>
    <row r="79" spans="1:24" s="237" customFormat="1" ht="12.95" customHeight="1">
      <c r="A79" s="2885"/>
      <c r="B79" s="2885"/>
      <c r="C79" s="2885"/>
      <c r="D79" s="2885"/>
      <c r="E79" s="2885"/>
      <c r="F79" s="2885"/>
      <c r="G79" s="2885"/>
      <c r="H79" s="2885"/>
      <c r="I79" s="2885"/>
      <c r="J79" s="2885"/>
      <c r="K79" s="2885"/>
      <c r="L79" s="2885"/>
      <c r="M79" s="2885"/>
      <c r="N79" s="2885"/>
      <c r="O79" s="2885"/>
      <c r="P79" s="2885"/>
      <c r="Q79" s="2885"/>
      <c r="R79" s="2885"/>
      <c r="S79" s="2885"/>
      <c r="T79" s="2885"/>
      <c r="U79" s="2885"/>
      <c r="V79" s="244"/>
    </row>
    <row r="80" spans="1:24" s="284" customFormat="1" ht="18" customHeight="1">
      <c r="A80" s="282"/>
      <c r="B80" s="2875" t="s">
        <v>427</v>
      </c>
      <c r="C80" s="2875"/>
      <c r="D80" s="2875"/>
      <c r="E80" s="2876" t="s">
        <v>229</v>
      </c>
      <c r="F80" s="2878"/>
      <c r="G80" s="2878"/>
      <c r="H80" s="2878"/>
      <c r="I80" s="2878"/>
      <c r="J80" s="2878"/>
      <c r="K80" s="2878"/>
      <c r="L80" s="2878"/>
      <c r="M80" s="2878"/>
      <c r="N80" s="2879"/>
      <c r="O80" s="2876" t="s">
        <v>428</v>
      </c>
      <c r="P80" s="2878"/>
      <c r="Q80" s="2876" t="s">
        <v>429</v>
      </c>
      <c r="R80" s="2878"/>
      <c r="S80" s="2878"/>
      <c r="T80" s="2878"/>
      <c r="U80" s="2879"/>
      <c r="V80" s="283"/>
      <c r="X80" s="283"/>
    </row>
    <row r="81" spans="1:23" s="263" customFormat="1" ht="17.100000000000001" customHeight="1">
      <c r="A81" s="654" t="s">
        <v>430</v>
      </c>
      <c r="B81" s="2875"/>
      <c r="C81" s="2875"/>
      <c r="D81" s="2875"/>
      <c r="E81" s="2876"/>
      <c r="F81" s="2877"/>
      <c r="G81" s="2877"/>
      <c r="H81" s="2877"/>
      <c r="I81" s="656" t="s">
        <v>52</v>
      </c>
      <c r="J81" s="2878"/>
      <c r="K81" s="2878"/>
      <c r="L81" s="2878"/>
      <c r="M81" s="2878"/>
      <c r="N81" s="2879"/>
      <c r="O81" s="2876"/>
      <c r="P81" s="2878"/>
      <c r="Q81" s="2876"/>
      <c r="R81" s="2878"/>
      <c r="S81" s="2878"/>
      <c r="T81" s="2878"/>
      <c r="U81" s="2879"/>
      <c r="V81" s="277"/>
      <c r="W81" s="277"/>
    </row>
    <row r="82" spans="1:23" s="263" customFormat="1" ht="17.100000000000001" customHeight="1">
      <c r="A82" s="654" t="s">
        <v>431</v>
      </c>
      <c r="B82" s="2875"/>
      <c r="C82" s="2875"/>
      <c r="D82" s="2875"/>
      <c r="E82" s="2876"/>
      <c r="F82" s="2877"/>
      <c r="G82" s="2877"/>
      <c r="H82" s="2877"/>
      <c r="I82" s="656" t="s">
        <v>52</v>
      </c>
      <c r="J82" s="2878"/>
      <c r="K82" s="2878"/>
      <c r="L82" s="2878"/>
      <c r="M82" s="2878"/>
      <c r="N82" s="2879"/>
      <c r="O82" s="2876"/>
      <c r="P82" s="2878"/>
      <c r="Q82" s="2876"/>
      <c r="R82" s="2878"/>
      <c r="S82" s="2878"/>
      <c r="T82" s="2878"/>
      <c r="U82" s="2879"/>
      <c r="V82" s="277"/>
    </row>
    <row r="83" spans="1:23" s="263" customFormat="1" ht="17.100000000000001" customHeight="1">
      <c r="A83" s="654" t="s">
        <v>432</v>
      </c>
      <c r="B83" s="2875"/>
      <c r="C83" s="2875"/>
      <c r="D83" s="2875"/>
      <c r="E83" s="2876"/>
      <c r="F83" s="2877"/>
      <c r="G83" s="2877"/>
      <c r="H83" s="2877"/>
      <c r="I83" s="656" t="s">
        <v>52</v>
      </c>
      <c r="J83" s="2878"/>
      <c r="K83" s="2878"/>
      <c r="L83" s="2878"/>
      <c r="M83" s="2878"/>
      <c r="N83" s="2879"/>
      <c r="O83" s="2876"/>
      <c r="P83" s="2878"/>
      <c r="Q83" s="2876"/>
      <c r="R83" s="2878"/>
      <c r="S83" s="2878"/>
      <c r="T83" s="2878"/>
      <c r="U83" s="2879"/>
      <c r="V83" s="277"/>
    </row>
    <row r="84" spans="1:23" s="263" customFormat="1" ht="17.100000000000001" customHeight="1">
      <c r="A84" s="654" t="s">
        <v>433</v>
      </c>
      <c r="B84" s="2875"/>
      <c r="C84" s="2875"/>
      <c r="D84" s="2875"/>
      <c r="E84" s="2876"/>
      <c r="F84" s="2877"/>
      <c r="G84" s="2877"/>
      <c r="H84" s="2877"/>
      <c r="I84" s="656" t="s">
        <v>52</v>
      </c>
      <c r="J84" s="2878"/>
      <c r="K84" s="2878"/>
      <c r="L84" s="2878"/>
      <c r="M84" s="2878"/>
      <c r="N84" s="2879"/>
      <c r="O84" s="2876"/>
      <c r="P84" s="2878"/>
      <c r="Q84" s="2876"/>
      <c r="R84" s="2878"/>
      <c r="S84" s="2878"/>
      <c r="T84" s="2878"/>
      <c r="U84" s="2879"/>
      <c r="V84" s="277"/>
    </row>
    <row r="85" spans="1:23" s="263" customFormat="1" ht="17.100000000000001" customHeight="1">
      <c r="A85" s="654" t="s">
        <v>434</v>
      </c>
      <c r="B85" s="2875"/>
      <c r="C85" s="2875"/>
      <c r="D85" s="2875"/>
      <c r="E85" s="2876"/>
      <c r="F85" s="2877"/>
      <c r="G85" s="2877"/>
      <c r="H85" s="2877"/>
      <c r="I85" s="656" t="s">
        <v>52</v>
      </c>
      <c r="J85" s="2878"/>
      <c r="K85" s="2878"/>
      <c r="L85" s="2878"/>
      <c r="M85" s="2878"/>
      <c r="N85" s="2879"/>
      <c r="O85" s="2876"/>
      <c r="P85" s="2878"/>
      <c r="Q85" s="2876"/>
      <c r="R85" s="2878"/>
      <c r="S85" s="2878"/>
      <c r="T85" s="2878"/>
      <c r="U85" s="2879"/>
      <c r="V85" s="277"/>
    </row>
    <row r="86" spans="1:23" ht="11.1" customHeight="1">
      <c r="A86" s="547" t="s">
        <v>523</v>
      </c>
      <c r="B86" s="547"/>
      <c r="C86" s="547"/>
      <c r="D86" s="547"/>
      <c r="E86" s="547"/>
      <c r="F86" s="547"/>
      <c r="G86" s="547"/>
      <c r="H86" s="547"/>
      <c r="I86" s="547"/>
      <c r="J86" s="547"/>
      <c r="K86" s="547"/>
      <c r="L86" s="547"/>
      <c r="M86" s="547"/>
      <c r="N86" s="547"/>
      <c r="O86" s="547"/>
      <c r="P86" s="547"/>
      <c r="Q86" s="547"/>
      <c r="R86" s="547"/>
      <c r="S86" s="547"/>
      <c r="T86" s="547"/>
      <c r="U86" s="547"/>
    </row>
    <row r="87" spans="1:23" s="281" customFormat="1" ht="12" customHeight="1">
      <c r="A87" s="285" t="s">
        <v>435</v>
      </c>
      <c r="C87" s="279"/>
      <c r="D87" s="279"/>
      <c r="E87" s="279"/>
      <c r="F87" s="279"/>
      <c r="G87" s="279"/>
      <c r="H87" s="279"/>
      <c r="I87" s="279"/>
      <c r="J87" s="279"/>
      <c r="K87" s="279"/>
      <c r="L87" s="279"/>
      <c r="M87" s="279"/>
      <c r="N87" s="279"/>
      <c r="O87" s="279"/>
      <c r="P87" s="279"/>
      <c r="Q87" s="279"/>
      <c r="R87" s="279"/>
      <c r="S87" s="279"/>
      <c r="T87" s="279"/>
      <c r="U87" s="279"/>
    </row>
    <row r="88" spans="1:23" s="281" customFormat="1" ht="11.1" customHeight="1">
      <c r="A88" s="285" t="s">
        <v>436</v>
      </c>
      <c r="C88" s="279"/>
      <c r="D88" s="279"/>
      <c r="E88" s="279"/>
      <c r="F88" s="279"/>
      <c r="G88" s="279"/>
      <c r="H88" s="279"/>
      <c r="I88" s="279"/>
      <c r="J88" s="279"/>
      <c r="K88" s="279"/>
      <c r="L88" s="279"/>
      <c r="M88" s="279"/>
      <c r="N88" s="279"/>
      <c r="O88" s="279"/>
      <c r="P88" s="279"/>
      <c r="Q88" s="279"/>
      <c r="R88" s="279"/>
      <c r="S88" s="279"/>
      <c r="T88" s="279"/>
      <c r="U88" s="279"/>
    </row>
    <row r="89" spans="1:23" s="281" customFormat="1" ht="11.1" customHeight="1">
      <c r="A89" s="279"/>
      <c r="C89" s="279"/>
      <c r="D89" s="279"/>
      <c r="E89" s="279"/>
      <c r="F89" s="279"/>
      <c r="G89" s="279"/>
      <c r="H89" s="279"/>
      <c r="I89" s="279"/>
      <c r="J89" s="279"/>
      <c r="K89" s="279"/>
      <c r="L89" s="279"/>
      <c r="M89" s="279"/>
      <c r="N89" s="279"/>
      <c r="O89" s="279"/>
      <c r="P89" s="279"/>
      <c r="Q89" s="279"/>
      <c r="R89" s="279"/>
      <c r="S89" s="279"/>
      <c r="T89" s="279"/>
      <c r="U89" s="279"/>
    </row>
    <row r="90" spans="1:23" s="249" customFormat="1" ht="20.25" customHeight="1">
      <c r="A90" s="2908" t="s">
        <v>1521</v>
      </c>
      <c r="B90" s="2908"/>
      <c r="C90" s="2908"/>
      <c r="D90" s="2908"/>
      <c r="E90" s="2908"/>
      <c r="F90" s="2908"/>
      <c r="G90" s="2908"/>
      <c r="H90" s="2908"/>
      <c r="I90" s="2908"/>
      <c r="J90" s="2908"/>
      <c r="K90" s="2908"/>
      <c r="L90" s="2908"/>
      <c r="M90" s="2908"/>
      <c r="N90" s="2908"/>
      <c r="O90" s="2908"/>
      <c r="P90" s="2908"/>
      <c r="Q90" s="2908"/>
      <c r="R90" s="2908"/>
      <c r="S90" s="1267"/>
      <c r="T90" s="1268"/>
      <c r="U90" s="1269"/>
    </row>
    <row r="91" spans="1:23" s="249" customFormat="1" ht="27" customHeight="1">
      <c r="A91" s="2909" t="s">
        <v>1519</v>
      </c>
      <c r="B91" s="2910"/>
      <c r="C91" s="2910"/>
      <c r="D91" s="2910"/>
      <c r="E91" s="2910"/>
      <c r="F91" s="2910"/>
      <c r="G91" s="2910"/>
      <c r="H91" s="2910"/>
      <c r="I91" s="2910"/>
      <c r="J91" s="2910"/>
      <c r="K91" s="2910"/>
      <c r="L91" s="2910"/>
      <c r="M91" s="2910"/>
      <c r="N91" s="2910"/>
      <c r="O91" s="2910"/>
      <c r="P91" s="2910"/>
      <c r="Q91" s="2910"/>
      <c r="R91" s="2910"/>
      <c r="S91" s="2910"/>
      <c r="T91" s="2910"/>
      <c r="U91" s="2911"/>
    </row>
    <row r="92" spans="1:23" s="249" customFormat="1" ht="26.25" customHeight="1">
      <c r="A92" s="1270"/>
      <c r="B92" s="1271"/>
      <c r="C92" s="2821" t="s">
        <v>1345</v>
      </c>
      <c r="D92" s="2822"/>
      <c r="E92" s="2822"/>
      <c r="F92" s="2822"/>
      <c r="G92" s="2822"/>
      <c r="H92" s="2822"/>
      <c r="I92" s="2822"/>
      <c r="J92" s="2822"/>
      <c r="K92" s="2822"/>
      <c r="L92" s="2822"/>
      <c r="M92" s="2822"/>
      <c r="N92" s="2822"/>
      <c r="O92" s="2822"/>
      <c r="P92" s="2822"/>
      <c r="Q92" s="2822"/>
      <c r="R92" s="2822"/>
      <c r="S92" s="2822"/>
      <c r="T92" s="2822"/>
      <c r="U92" s="2823"/>
    </row>
    <row r="93" spans="1:23" ht="24.95" customHeight="1"/>
    <row r="94" spans="1:23" ht="24.95" customHeight="1"/>
    <row r="95" spans="1:23">
      <c r="E95" s="255"/>
      <c r="F95" s="255"/>
      <c r="G95" s="255"/>
    </row>
    <row r="99" spans="3:3">
      <c r="C99" s="255"/>
    </row>
    <row r="102" spans="3:3">
      <c r="C102" s="256"/>
    </row>
    <row r="103" spans="3:3">
      <c r="C103" s="256"/>
    </row>
    <row r="104" spans="3:3">
      <c r="C104" s="256"/>
    </row>
    <row r="105" spans="3:3">
      <c r="C105" s="256"/>
    </row>
    <row r="106" spans="3:3">
      <c r="C106" s="256"/>
    </row>
    <row r="107" spans="3:3">
      <c r="C107" s="256"/>
    </row>
    <row r="108" spans="3:3">
      <c r="C108" s="256"/>
    </row>
    <row r="109" spans="3:3">
      <c r="C109" s="256"/>
    </row>
    <row r="110" spans="3:3">
      <c r="C110" s="256"/>
    </row>
    <row r="111" spans="3:3">
      <c r="C111" s="256"/>
    </row>
    <row r="112" spans="3:3">
      <c r="C112" s="256"/>
    </row>
    <row r="113" spans="3:3">
      <c r="C113" s="256"/>
    </row>
    <row r="114" spans="3:3">
      <c r="C114" s="256"/>
    </row>
    <row r="115" spans="3:3">
      <c r="C115" s="256"/>
    </row>
    <row r="116" spans="3:3">
      <c r="C116" s="256"/>
    </row>
    <row r="117" spans="3:3">
      <c r="C117" s="256"/>
    </row>
    <row r="118" spans="3:3">
      <c r="C118" s="256"/>
    </row>
    <row r="119" spans="3:3">
      <c r="C119" s="256"/>
    </row>
    <row r="120" spans="3:3">
      <c r="C120" s="256"/>
    </row>
  </sheetData>
  <mergeCells count="125">
    <mergeCell ref="A90:R90"/>
    <mergeCell ref="A91:U91"/>
    <mergeCell ref="C92:U92"/>
    <mergeCell ref="A2:U2"/>
    <mergeCell ref="A3:D4"/>
    <mergeCell ref="E3:J4"/>
    <mergeCell ref="L3:M4"/>
    <mergeCell ref="N3:U4"/>
    <mergeCell ref="A6:C6"/>
    <mergeCell ref="G6:I6"/>
    <mergeCell ref="O6:Q6"/>
    <mergeCell ref="B12:U12"/>
    <mergeCell ref="B14:U14"/>
    <mergeCell ref="K15:L15"/>
    <mergeCell ref="S15:T15"/>
    <mergeCell ref="F16:U16"/>
    <mergeCell ref="F17:K17"/>
    <mergeCell ref="M17:P17"/>
    <mergeCell ref="A7:C7"/>
    <mergeCell ref="D7:G7"/>
    <mergeCell ref="I7:M7"/>
    <mergeCell ref="N7:P7"/>
    <mergeCell ref="Q7:S7"/>
    <mergeCell ref="B11:U11"/>
    <mergeCell ref="A24:U24"/>
    <mergeCell ref="C25:U25"/>
    <mergeCell ref="A26:U27"/>
    <mergeCell ref="C28:U28"/>
    <mergeCell ref="A32:U33"/>
    <mergeCell ref="F18:I18"/>
    <mergeCell ref="A21:U21"/>
    <mergeCell ref="C22:U22"/>
    <mergeCell ref="C23:U23"/>
    <mergeCell ref="B34:D34"/>
    <mergeCell ref="E34:N34"/>
    <mergeCell ref="O34:P34"/>
    <mergeCell ref="Q34:U34"/>
    <mergeCell ref="B35:D35"/>
    <mergeCell ref="E35:H35"/>
    <mergeCell ref="J35:N35"/>
    <mergeCell ref="O35:P35"/>
    <mergeCell ref="Q35:U35"/>
    <mergeCell ref="B36:D36"/>
    <mergeCell ref="E36:H36"/>
    <mergeCell ref="J36:N36"/>
    <mergeCell ref="O36:P36"/>
    <mergeCell ref="Q36:U36"/>
    <mergeCell ref="B37:D37"/>
    <mergeCell ref="E37:H37"/>
    <mergeCell ref="J37:N37"/>
    <mergeCell ref="O37:P37"/>
    <mergeCell ref="Q37:U37"/>
    <mergeCell ref="A48:U48"/>
    <mergeCell ref="A49:D49"/>
    <mergeCell ref="E49:J49"/>
    <mergeCell ref="L49:M49"/>
    <mergeCell ref="N49:U49"/>
    <mergeCell ref="A52:C52"/>
    <mergeCell ref="G52:I52"/>
    <mergeCell ref="O52:Q52"/>
    <mergeCell ref="B38:D38"/>
    <mergeCell ref="E38:H38"/>
    <mergeCell ref="J38:N38"/>
    <mergeCell ref="O38:P38"/>
    <mergeCell ref="Q38:U38"/>
    <mergeCell ref="B39:D39"/>
    <mergeCell ref="E39:H39"/>
    <mergeCell ref="J39:N39"/>
    <mergeCell ref="O39:P39"/>
    <mergeCell ref="Q39:U39"/>
    <mergeCell ref="A43:R43"/>
    <mergeCell ref="A44:R44"/>
    <mergeCell ref="C46:U46"/>
    <mergeCell ref="A45:U45"/>
    <mergeCell ref="B58:U58"/>
    <mergeCell ref="B60:U60"/>
    <mergeCell ref="K61:L61"/>
    <mergeCell ref="S61:T61"/>
    <mergeCell ref="F62:U62"/>
    <mergeCell ref="F63:K63"/>
    <mergeCell ref="M63:P63"/>
    <mergeCell ref="A53:C53"/>
    <mergeCell ref="D53:G53"/>
    <mergeCell ref="I53:M53"/>
    <mergeCell ref="N53:P53"/>
    <mergeCell ref="Q53:S53"/>
    <mergeCell ref="B57:U57"/>
    <mergeCell ref="A70:U70"/>
    <mergeCell ref="C71:U71"/>
    <mergeCell ref="A72:U73"/>
    <mergeCell ref="C74:U74"/>
    <mergeCell ref="A78:U79"/>
    <mergeCell ref="F64:I64"/>
    <mergeCell ref="A67:U67"/>
    <mergeCell ref="C68:U68"/>
    <mergeCell ref="C69:U69"/>
    <mergeCell ref="B80:D80"/>
    <mergeCell ref="E80:N80"/>
    <mergeCell ref="O80:P80"/>
    <mergeCell ref="Q80:U80"/>
    <mergeCell ref="B81:D81"/>
    <mergeCell ref="E81:H81"/>
    <mergeCell ref="J81:N81"/>
    <mergeCell ref="O81:P81"/>
    <mergeCell ref="Q81:U81"/>
    <mergeCell ref="B82:D82"/>
    <mergeCell ref="E82:H82"/>
    <mergeCell ref="J82:N82"/>
    <mergeCell ref="O82:P82"/>
    <mergeCell ref="Q82:U82"/>
    <mergeCell ref="B83:D83"/>
    <mergeCell ref="E83:H83"/>
    <mergeCell ref="J83:N83"/>
    <mergeCell ref="O83:P83"/>
    <mergeCell ref="Q83:U83"/>
    <mergeCell ref="B84:D84"/>
    <mergeCell ref="E84:H84"/>
    <mergeCell ref="J84:N84"/>
    <mergeCell ref="O84:P84"/>
    <mergeCell ref="Q84:U84"/>
    <mergeCell ref="B85:D85"/>
    <mergeCell ref="E85:H85"/>
    <mergeCell ref="J85:N85"/>
    <mergeCell ref="O85:P85"/>
    <mergeCell ref="Q85:U85"/>
  </mergeCells>
  <phoneticPr fontId="10"/>
  <conditionalFormatting sqref="K5 N5:P5">
    <cfRule type="expression" dxfId="152" priority="35" stopIfTrue="1">
      <formula>($E$5="○")*($K$5="")</formula>
    </cfRule>
  </conditionalFormatting>
  <conditionalFormatting sqref="K6">
    <cfRule type="expression" dxfId="151" priority="34" stopIfTrue="1">
      <formula>($F$6&lt;&gt;"")*($K$6="")</formula>
    </cfRule>
  </conditionalFormatting>
  <conditionalFormatting sqref="B12 O6 G6">
    <cfRule type="cellIs" dxfId="150" priority="33" stopIfTrue="1" operator="equal">
      <formula>""</formula>
    </cfRule>
  </conditionalFormatting>
  <conditionalFormatting sqref="F15">
    <cfRule type="cellIs" dxfId="149" priority="32" stopIfTrue="1" operator="equal">
      <formula>(COUNTIF($F$15:$J$15,"○")=1)</formula>
    </cfRule>
  </conditionalFormatting>
  <conditionalFormatting sqref="B35:E39 J36:J39 J35:N35 O35:O39 Q35:R39 F16:F18 M17:P17 B22:B25">
    <cfRule type="cellIs" dxfId="148" priority="31" stopIfTrue="1" operator="equal">
      <formula>""</formula>
    </cfRule>
  </conditionalFormatting>
  <conditionalFormatting sqref="D6 F6">
    <cfRule type="cellIs" dxfId="147" priority="30" stopIfTrue="1" operator="equal">
      <formula>(COUNTIF($D$6:$F$6,"○")=1)</formula>
    </cfRule>
  </conditionalFormatting>
  <conditionalFormatting sqref="K6 D6">
    <cfRule type="cellIs" dxfId="146" priority="29" stopIfTrue="1" operator="equal">
      <formula>(COUNTIF($D$6:$K$6,"○")=1)</formula>
    </cfRule>
  </conditionalFormatting>
  <conditionalFormatting sqref="K15">
    <cfRule type="cellIs" dxfId="145" priority="28" stopIfTrue="1" operator="equal">
      <formula>""</formula>
    </cfRule>
  </conditionalFormatting>
  <conditionalFormatting sqref="J15">
    <cfRule type="cellIs" dxfId="144" priority="27" stopIfTrue="1" operator="equal">
      <formula>(COUNTIF($D$6:$F$6,"○")=1)</formula>
    </cfRule>
  </conditionalFormatting>
  <conditionalFormatting sqref="N15">
    <cfRule type="cellIs" dxfId="143" priority="26" stopIfTrue="1" operator="equal">
      <formula>(COUNTIF($F$15:$J$15,"○")=1)</formula>
    </cfRule>
  </conditionalFormatting>
  <conditionalFormatting sqref="S15:T15">
    <cfRule type="cellIs" dxfId="142" priority="25" stopIfTrue="1" operator="equal">
      <formula>""</formula>
    </cfRule>
  </conditionalFormatting>
  <conditionalFormatting sqref="R15:T15">
    <cfRule type="cellIs" dxfId="141" priority="24" stopIfTrue="1" operator="equal">
      <formula>(COUNTIF($D$6:$F$6,"○")=1)</formula>
    </cfRule>
  </conditionalFormatting>
  <conditionalFormatting sqref="K51 N51:P51">
    <cfRule type="expression" dxfId="140" priority="23" stopIfTrue="1">
      <formula>($E$5="○")*($K$5="")</formula>
    </cfRule>
  </conditionalFormatting>
  <conditionalFormatting sqref="K52">
    <cfRule type="expression" dxfId="139" priority="22" stopIfTrue="1">
      <formula>($F$6&lt;&gt;"")*($K$6="")</formula>
    </cfRule>
  </conditionalFormatting>
  <conditionalFormatting sqref="B58 O52 G52">
    <cfRule type="cellIs" dxfId="138" priority="21" stopIfTrue="1" operator="equal">
      <formula>""</formula>
    </cfRule>
  </conditionalFormatting>
  <conditionalFormatting sqref="F61">
    <cfRule type="cellIs" dxfId="137" priority="20" stopIfTrue="1" operator="equal">
      <formula>(COUNTIF($F$15:$J$15,"○")=1)</formula>
    </cfRule>
  </conditionalFormatting>
  <conditionalFormatting sqref="B81:E85 J82:J85 J81:N81 O81:O85 Q81:R85 F62:F64 M63:P63 B68:B69 B71">
    <cfRule type="cellIs" dxfId="136" priority="19" stopIfTrue="1" operator="equal">
      <formula>""</formula>
    </cfRule>
  </conditionalFormatting>
  <conditionalFormatting sqref="D52 F52">
    <cfRule type="cellIs" dxfId="135" priority="18" stopIfTrue="1" operator="equal">
      <formula>(COUNTIF($D$6:$F$6,"○")=1)</formula>
    </cfRule>
  </conditionalFormatting>
  <conditionalFormatting sqref="K52 D52">
    <cfRule type="cellIs" dxfId="134" priority="17" stopIfTrue="1" operator="equal">
      <formula>(COUNTIF($D$6:$K$6,"○")=1)</formula>
    </cfRule>
  </conditionalFormatting>
  <conditionalFormatting sqref="K61">
    <cfRule type="cellIs" dxfId="133" priority="16" stopIfTrue="1" operator="equal">
      <formula>""</formula>
    </cfRule>
  </conditionalFormatting>
  <conditionalFormatting sqref="J61">
    <cfRule type="cellIs" dxfId="132" priority="15" stopIfTrue="1" operator="equal">
      <formula>(COUNTIF($D$6:$F$6,"○")=1)</formula>
    </cfRule>
  </conditionalFormatting>
  <conditionalFormatting sqref="N61">
    <cfRule type="cellIs" dxfId="131" priority="14" stopIfTrue="1" operator="equal">
      <formula>(COUNTIF($F$15:$J$15,"○")=1)</formula>
    </cfRule>
  </conditionalFormatting>
  <conditionalFormatting sqref="S61:T61">
    <cfRule type="cellIs" dxfId="130" priority="13" stopIfTrue="1" operator="equal">
      <formula>""</formula>
    </cfRule>
  </conditionalFormatting>
  <conditionalFormatting sqref="R61:T61">
    <cfRule type="cellIs" dxfId="129" priority="12" stopIfTrue="1" operator="equal">
      <formula>(COUNTIF($D$6:$F$6,"○")=1)</formula>
    </cfRule>
  </conditionalFormatting>
  <conditionalFormatting sqref="B24">
    <cfRule type="cellIs" dxfId="128" priority="10" stopIfTrue="1" operator="equal">
      <formula>""</formula>
    </cfRule>
  </conditionalFormatting>
  <conditionalFormatting sqref="B28">
    <cfRule type="cellIs" dxfId="127" priority="9" stopIfTrue="1" operator="equal">
      <formula>""</formula>
    </cfRule>
  </conditionalFormatting>
  <conditionalFormatting sqref="B74">
    <cfRule type="cellIs" dxfId="126" priority="8" stopIfTrue="1" operator="equal">
      <formula>""</formula>
    </cfRule>
  </conditionalFormatting>
  <conditionalFormatting sqref="B70">
    <cfRule type="cellIs" dxfId="125" priority="7" stopIfTrue="1" operator="equal">
      <formula>""</formula>
    </cfRule>
  </conditionalFormatting>
  <conditionalFormatting sqref="B70">
    <cfRule type="cellIs" dxfId="124" priority="6" stopIfTrue="1" operator="equal">
      <formula>""</formula>
    </cfRule>
  </conditionalFormatting>
  <conditionalFormatting sqref="B70">
    <cfRule type="cellIs" dxfId="123" priority="5" stopIfTrue="1" operator="equal">
      <formula>""</formula>
    </cfRule>
  </conditionalFormatting>
  <conditionalFormatting sqref="B46">
    <cfRule type="cellIs" dxfId="122" priority="2" stopIfTrue="1" operator="equal">
      <formula>""</formula>
    </cfRule>
  </conditionalFormatting>
  <conditionalFormatting sqref="B92">
    <cfRule type="cellIs" dxfId="121" priority="1" stopIfTrue="1" operator="equal">
      <formula>""</formula>
    </cfRule>
  </conditionalFormatting>
  <dataValidations disablePrompts="1" count="5">
    <dataValidation type="list" allowBlank="1" showInputMessage="1" showErrorMessage="1" sqref="WVS61:WVT61 K15:L15 G52:I52 JC52:JE52 SY52:TA52 ACU52:ACW52 AMQ52:AMS52 AWM52:AWO52 BGI52:BGK52 BQE52:BQG52 CAA52:CAC52 CJW52:CJY52 CTS52:CTU52 DDO52:DDQ52 DNK52:DNM52 DXG52:DXI52 EHC52:EHE52 EQY52:ERA52 FAU52:FAW52 FKQ52:FKS52 FUM52:FUO52 GEI52:GEK52 GOE52:GOG52 GYA52:GYC52 HHW52:HHY52 HRS52:HRU52 IBO52:IBQ52 ILK52:ILM52 IVG52:IVI52 JFC52:JFE52 JOY52:JPA52 JYU52:JYW52 KIQ52:KIS52 KSM52:KSO52 LCI52:LCK52 LME52:LMG52 LWA52:LWC52 MFW52:MFY52 MPS52:MPU52 MZO52:MZQ52 NJK52:NJM52 NTG52:NTI52 ODC52:ODE52 OMY52:ONA52 OWU52:OWW52 PGQ52:PGS52 PQM52:PQO52 QAI52:QAK52 QKE52:QKG52 QUA52:QUC52 RDW52:RDY52 RNS52:RNU52 RXO52:RXQ52 SHK52:SHM52 SRG52:SRI52 TBC52:TBE52 TKY52:TLA52 TUU52:TUW52 UEQ52:UES52 UOM52:UOO52 UYI52:UYK52 VIE52:VIG52 VSA52:VSC52 WBW52:WBY52 WLS52:WLU52 WVO52:WVQ52 K61:L61 JG61:JH61 TC61:TD61 ACY61:ACZ61 AMU61:AMV61 AWQ61:AWR61 BGM61:BGN61 BQI61:BQJ61 CAE61:CAF61 CKA61:CKB61 CTW61:CTX61 DDS61:DDT61 DNO61:DNP61 DXK61:DXL61 EHG61:EHH61 ERC61:ERD61 FAY61:FAZ61 FKU61:FKV61 FUQ61:FUR61 GEM61:GEN61 GOI61:GOJ61 GYE61:GYF61 HIA61:HIB61 HRW61:HRX61 IBS61:IBT61 ILO61:ILP61 IVK61:IVL61 JFG61:JFH61 JPC61:JPD61 JYY61:JYZ61 KIU61:KIV61 KSQ61:KSR61 LCM61:LCN61 LMI61:LMJ61 LWE61:LWF61 MGA61:MGB61 MPW61:MPX61 MZS61:MZT61 NJO61:NJP61 NTK61:NTL61 ODG61:ODH61 ONC61:OND61 OWY61:OWZ61 PGU61:PGV61 PQQ61:PQR61 QAM61:QAN61 QKI61:QKJ61 QUE61:QUF61 REA61:REB61 RNW61:RNX61 RXS61:RXT61 SHO61:SHP61 SRK61:SRL61 TBG61:TBH61 TLC61:TLD61 TUY61:TUZ61 UEU61:UEV61 UOQ61:UOR61 UYM61:UYN61 VII61:VIJ61 VSE61:VSF61 WCA61:WCB61 WLW61:WLX61">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61:WWB61 S15:T15 O52:Q52 JK52:JM52 TG52:TI52 ADC52:ADE52 AMY52:ANA52 AWU52:AWW52 BGQ52:BGS52 BQM52:BQO52 CAI52:CAK52 CKE52:CKG52 CUA52:CUC52 DDW52:DDY52 DNS52:DNU52 DXO52:DXQ52 EHK52:EHM52 ERG52:ERI52 FBC52:FBE52 FKY52:FLA52 FUU52:FUW52 GEQ52:GES52 GOM52:GOO52 GYI52:GYK52 HIE52:HIG52 HSA52:HSC52 IBW52:IBY52 ILS52:ILU52 IVO52:IVQ52 JFK52:JFM52 JPG52:JPI52 JZC52:JZE52 KIY52:KJA52 KSU52:KSW52 LCQ52:LCS52 LMM52:LMO52 LWI52:LWK52 MGE52:MGG52 MQA52:MQC52 MZW52:MZY52 NJS52:NJU52 NTO52:NTQ52 ODK52:ODM52 ONG52:ONI52 OXC52:OXE52 PGY52:PHA52 PQU52:PQW52 QAQ52:QAS52 QKM52:QKO52 QUI52:QUK52 REE52:REG52 ROA52:ROC52 RXW52:RXY52 SHS52:SHU52 SRO52:SRQ52 TBK52:TBM52 TLG52:TLI52 TVC52:TVE52 UEY52:UFA52 UOU52:UOW52 UYQ52:UYS52 VIM52:VIO52 VSI52:VSK52 WCE52:WCG52 WMA52:WMC52 WVW52:WVY52 S61:T61 JO61:JP61 TK61:TL61 ADG61:ADH61 ANC61:AND61 AWY61:AWZ61 BGU61:BGV61 BQQ61:BQR61 CAM61:CAN61 CKI61:CKJ61 CUE61:CUF61 DEA61:DEB61 DNW61:DNX61 DXS61:DXT61 EHO61:EHP61 ERK61:ERL61 FBG61:FBH61 FLC61:FLD61 FUY61:FUZ61 GEU61:GEV61 GOQ61:GOR61 GYM61:GYN61 HII61:HIJ61 HSE61:HSF61 ICA61:ICB61 ILW61:ILX61 IVS61:IVT61 JFO61:JFP61 JPK61:JPL61 JZG61:JZH61 KJC61:KJD61 KSY61:KSZ61 LCU61:LCV61 LMQ61:LMR61 LWM61:LWN61 MGI61:MGJ61 MQE61:MQF61 NAA61:NAB61 NJW61:NJX61 NTS61:NTT61 ODO61:ODP61 ONK61:ONL61 OXG61:OXH61 PHC61:PHD61 PQY61:PQZ61 QAU61:QAV61 QKQ61:QKR61 QUM61:QUN61 REI61:REJ61 ROE61:ROF61 RYA61:RYB61 SHW61:SHX61 SRS61:SRT61 TBO61:TBP61 TLK61:TLL61 TVG61:TVH61 UFC61:UFD61 UOY61:UOZ61 UYU61:UYV61 VIQ61:VIR61 VSM61:VSN61 WCI61:WCJ61 WME61:WMF61">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2:B23 IX71 B68:B69 IX68:IX69 ST68:ST69 ACP68:ACP69 AML68:AML69 AWH68:AWH69 BGD68:BGD69 BPZ68:BPZ69 BZV68:BZV69 CJR68:CJR69 CTN68:CTN69 DDJ68:DDJ69 DNF68:DNF69 DXB68:DXB69 EGX68:EGX69 EQT68:EQT69 FAP68:FAP69 FKL68:FKL69 FUH68:FUH69 GED68:GED69 GNZ68:GNZ69 GXV68:GXV69 HHR68:HHR69 HRN68:HRN69 IBJ68:IBJ69 ILF68:ILF69 IVB68:IVB69 JEX68:JEX69 JOT68:JOT69 JYP68:JYP69 KIL68:KIL69 KSH68:KSH69 LCD68:LCD69 LLZ68:LLZ69 LVV68:LVV69 MFR68:MFR69 MPN68:MPN69 MZJ68:MZJ69 NJF68:NJF69 NTB68:NTB69 OCX68:OCX69 OMT68:OMT69 OWP68:OWP69 PGL68:PGL69 PQH68:PQH69 QAD68:QAD69 QJZ68:QJZ69 QTV68:QTV69 RDR68:RDR69 RNN68:RNN69 RXJ68:RXJ69 SHF68:SHF69 SRB68:SRB69 TAX68:TAX69 TKT68:TKT69 TUP68:TUP69 UEL68:UEL69 UOH68:UOH69 UYD68:UYD69 VHZ68:VHZ69 VRV68:VRV69 WBR68:WBR69 WLN68:WLN69 WVJ68:WVJ69 ST71 ACP71 AML71 AWH71 BGD71 BPZ71 BZV71 CJR71 CTN71 DDJ71 DNF71 DXB71 EGX71 EQT71 FAP71 FKL71 FUH71 GED71 GNZ71 GXV71 HHR71 HRN71 IBJ71 ILF71 IVB71 JEX71 JOT71 JYP71 KIL71 KSH71 LCD71 LLZ71 LVV71 MFR71 MPN71 MZJ71 NJF71 NTB71 OCX71 OMT71 OWP71 PGL71 PQH71 QAD71 QJZ71 QTV71 RDR71 RNN71 RXJ71 SHF71 SRB71 TAX71 TKT71 TUP71 UEL71 UOH71 UYD71 VHZ71 VRV71 WBR71 WLN71 WVJ71 WLN25 B71 WVJ25 B25 WBR25 VRV25 VHZ25 UYD25 UOH25 UEL25 TUP25 TKT25 TAX25 SRB25 SHF25 RXJ25 RNN25 RDR25 QTV25 QJZ25 QAD25 PQH25 PGL25 OWP25 OMT25 OCX25 NTB25 NJF25 MZJ25 MPN25 MFR25 LVV25 LLZ25 LCD25 KSH25 KIL25 JYP25 JOT25 JEX25 IVB25 ILF25 IBJ25 HRN25 HHR25 GXV25 GNZ25 GED25 FUH25 FKL25 FAP25 EQT25 EGX25 DXB25 DNF25 DDJ25 CTN25 CJR25 BZV25 BPZ25 BGD25 AWH25 AML25 ACP25 ST25 IX25 B28 B74">
      <formula1>"✓"</formula1>
    </dataValidation>
    <dataValidation type="list" allowBlank="1" showInputMessage="1" showErrorMessage="1" sqref="K6 D6 F15 N15 K52 JG52 TC52 ACY52 AMU52 AWQ52 BGM52 BQI52 CAE52 CKA52 CTW52 DDS52 DNO52 DXK52 EHG52 ERC52 FAY52 FKU52 FUQ52 GEM52 GOI52 GYE52 HIA52 HRW52 IBS52 ILO52 IVK52 JFG52 JPC52 JYY52 KIU52 KSQ52 LCM52 LMI52 LWE52 MGA52 MPW52 MZS52 NJO52 NTK52 ODG52 ONC52 OWY52 PGU52 PQQ52 QAM52 QKI52 QUE52 REA52 RNW52 RXS52 SHO52 SRK52 TBG52 TLC52 TUY52 UEU52 UOQ52 UYM52 VII52 VSE52 WCA52 WLW52 WVS52 D52 IZ52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F61 JB61 SX61 ACT61 AMP61 AWL61 BGH61 BQD61 BZZ61 CJV61 CTR61 DDN61 DNJ61 DXF61 EHB61 EQX61 FAT61 FKP61 FUL61 GEH61 GOD61 GXZ61 HHV61 HRR61 IBN61 ILJ61 IVF61 JFB61 JOX61 JYT61 KIP61 KSL61 LCH61 LMD61 LVZ61 MFV61 MPR61 MZN61 NJJ61 NTF61 ODB61 OMX61 OWT61 PGP61 PQL61 QAH61 QKD61 QTZ61 RDV61 RNR61 RXN61 SHJ61 SRF61 TBB61 TKX61 TUT61 UEP61 UOL61 UYH61 VID61 VRZ61 WBV61 WLR61 WVN61 N61 JJ61 TF61 ADB61 AMX61 AWT61 BGP61 BQL61 CAH61 CKD61 CTZ61 DDV61 DNR61 DXN61 EHJ61 ERF61 FBB61 FKX61 FUT61 GEP61 GOL61 GYH61 HID61 HRZ61 IBV61 ILR61 IVN61 JFJ61 JPF61 JZB61 KIX61 KST61 LCP61 LML61 LWH61 MGD61 MPZ61 MZV61 NJR61 NTN61 ODJ61 ONF61 OXB61 PGX61 PQT61 QAP61 QKL61 QUH61 RED61 RNZ61 RXV61 SHR61 SRN61 TBJ61 TLF61 TVB61 UEX61 UOT61 UYP61 VIL61 VSH61 WCD61 WLZ61 WVV61">
      <formula1>"○"</formula1>
    </dataValidation>
    <dataValidation type="list" allowBlank="1" showInputMessage="1" showErrorMessage="1" sqref="B46 B92">
      <formula1>"✓"</formula1>
    </dataValidation>
  </dataValidations>
  <printOptions horizontalCentered="1"/>
  <pageMargins left="0.70866141732283472" right="0.70866141732283472" top="0.59055118110236227" bottom="0.39370078740157483" header="0.31496062992125984" footer="0.31496062992125984"/>
  <pageSetup paperSize="9" scale="84" orientation="portrait" r:id="rId1"/>
  <headerFooter scaleWithDoc="0">
    <oddFooter>&amp;R&amp;10（令和６年４月１日以降に申請する訓練科から適用）</oddFooter>
  </headerFooter>
  <rowBreaks count="1" manualBreakCount="1">
    <brk id="46" max="16383" man="1"/>
  </rowBreaks>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sheetPr>
  <dimension ref="A1:H45"/>
  <sheetViews>
    <sheetView view="pageBreakPreview" topLeftCell="A16" zoomScale="98" zoomScaleNormal="100" zoomScaleSheetLayoutView="98" workbookViewId="0">
      <selection sqref="A1:H1"/>
    </sheetView>
  </sheetViews>
  <sheetFormatPr defaultRowHeight="13.5"/>
  <cols>
    <col min="1" max="1" width="4" style="291" customWidth="1"/>
    <col min="2" max="2" width="4.625" style="291" customWidth="1"/>
    <col min="3" max="3" width="20.75" style="289" customWidth="1"/>
    <col min="4" max="4" width="22.125" style="289" customWidth="1"/>
    <col min="5" max="5" width="6.625" style="289" customWidth="1"/>
    <col min="6" max="6" width="22.125" style="289" customWidth="1"/>
    <col min="7" max="7" width="29.75" style="289" customWidth="1"/>
    <col min="8" max="8" width="6.5" style="289" customWidth="1"/>
    <col min="9" max="16384" width="9" style="289"/>
  </cols>
  <sheetData>
    <row r="1" spans="1:8" ht="21.75" customHeight="1">
      <c r="A1" s="286"/>
      <c r="B1" s="287"/>
      <c r="C1" s="287"/>
      <c r="D1" s="288"/>
      <c r="E1" s="288"/>
      <c r="F1" s="288"/>
      <c r="H1" s="576" t="s">
        <v>822</v>
      </c>
    </row>
    <row r="2" spans="1:8" ht="21.75" customHeight="1">
      <c r="A2" s="286"/>
      <c r="B2" s="287"/>
      <c r="C2" s="287"/>
      <c r="D2" s="288"/>
      <c r="E2" s="288"/>
      <c r="F2" s="288"/>
      <c r="H2" s="290"/>
    </row>
    <row r="3" spans="1:8" ht="33" customHeight="1">
      <c r="A3" s="2939" t="s">
        <v>437</v>
      </c>
      <c r="B3" s="2939"/>
      <c r="C3" s="2939"/>
      <c r="D3" s="2939"/>
      <c r="E3" s="2939"/>
      <c r="F3" s="2939"/>
      <c r="G3" s="2939"/>
      <c r="H3" s="2939"/>
    </row>
    <row r="4" spans="1:8" ht="33.75" customHeight="1">
      <c r="C4" s="292"/>
      <c r="D4" s="292"/>
      <c r="E4" s="292"/>
      <c r="F4" s="292"/>
    </row>
    <row r="5" spans="1:8" ht="24.95" customHeight="1">
      <c r="A5" s="293">
        <v>1</v>
      </c>
      <c r="B5" s="294" t="s">
        <v>0</v>
      </c>
      <c r="C5" s="294"/>
      <c r="D5" s="2940" t="str">
        <f>IF(様式1!L11="","",様式1!L11)</f>
        <v/>
      </c>
      <c r="E5" s="2940"/>
      <c r="F5" s="2940"/>
      <c r="G5" s="288"/>
      <c r="H5" s="290"/>
    </row>
    <row r="6" spans="1:8" ht="15" customHeight="1">
      <c r="A6" s="293"/>
      <c r="B6" s="294"/>
      <c r="C6" s="294"/>
      <c r="D6" s="295"/>
      <c r="E6" s="295"/>
      <c r="F6" s="295"/>
      <c r="G6" s="288"/>
      <c r="H6" s="290"/>
    </row>
    <row r="7" spans="1:8" ht="24.95" customHeight="1">
      <c r="A7" s="293">
        <v>2</v>
      </c>
      <c r="B7" s="294" t="s">
        <v>438</v>
      </c>
      <c r="C7" s="294"/>
      <c r="D7" s="2940" t="str">
        <f>IF(様式1!G36="","",様式1!G36)</f>
        <v/>
      </c>
      <c r="E7" s="2940"/>
      <c r="F7" s="2940"/>
      <c r="H7" s="290"/>
    </row>
    <row r="8" spans="1:8" ht="27" customHeight="1">
      <c r="A8" s="293"/>
      <c r="B8" s="294"/>
      <c r="C8" s="294" t="s">
        <v>229</v>
      </c>
      <c r="D8" s="503" t="str">
        <f>IF(様式1!F37="","", 様式1!F37)</f>
        <v/>
      </c>
      <c r="E8" s="296" t="s">
        <v>439</v>
      </c>
      <c r="F8" s="503" t="str">
        <f>IF(様式1!K37="","",様式1!K37)</f>
        <v/>
      </c>
      <c r="H8" s="290"/>
    </row>
    <row r="9" spans="1:8" ht="14.25" customHeight="1">
      <c r="A9" s="286"/>
      <c r="B9" s="287"/>
      <c r="C9" s="287"/>
      <c r="D9" s="295"/>
      <c r="E9" s="295"/>
      <c r="F9" s="295"/>
      <c r="H9" s="290"/>
    </row>
    <row r="10" spans="1:8" ht="24.95" customHeight="1">
      <c r="A10" s="293">
        <v>3</v>
      </c>
      <c r="B10" s="2941" t="s">
        <v>489</v>
      </c>
      <c r="C10" s="2941"/>
      <c r="D10" s="2941"/>
      <c r="E10" s="2941"/>
      <c r="F10" s="2941"/>
      <c r="G10" s="2941"/>
    </row>
    <row r="11" spans="1:8" ht="27" customHeight="1">
      <c r="B11" s="297">
        <v>1</v>
      </c>
      <c r="C11" s="645" t="s">
        <v>1058</v>
      </c>
      <c r="D11" s="2942"/>
      <c r="E11" s="2942"/>
      <c r="F11" s="2942"/>
    </row>
    <row r="12" spans="1:8" ht="27" customHeight="1">
      <c r="B12" s="297">
        <v>2</v>
      </c>
      <c r="C12" s="646" t="s">
        <v>1059</v>
      </c>
      <c r="D12" s="2942"/>
      <c r="E12" s="2942"/>
      <c r="F12" s="2942"/>
      <c r="H12" s="298"/>
    </row>
    <row r="13" spans="1:8" ht="27" customHeight="1">
      <c r="B13" s="297">
        <v>3</v>
      </c>
      <c r="C13" s="294" t="s">
        <v>440</v>
      </c>
      <c r="D13" s="2942"/>
      <c r="E13" s="2942"/>
      <c r="F13" s="2942"/>
      <c r="H13" s="298"/>
    </row>
    <row r="14" spans="1:8" ht="27" customHeight="1">
      <c r="B14" s="297">
        <v>4</v>
      </c>
      <c r="C14" s="294" t="s">
        <v>441</v>
      </c>
      <c r="D14" s="2942"/>
      <c r="E14" s="2942"/>
      <c r="F14" s="2942"/>
      <c r="H14" s="298"/>
    </row>
    <row r="15" spans="1:8" ht="27" customHeight="1">
      <c r="B15" s="297">
        <v>5</v>
      </c>
      <c r="C15" s="294" t="s">
        <v>442</v>
      </c>
      <c r="D15" s="789"/>
      <c r="E15" s="296" t="s">
        <v>439</v>
      </c>
      <c r="F15" s="789"/>
      <c r="H15" s="298"/>
    </row>
    <row r="16" spans="1:8" ht="27" customHeight="1">
      <c r="B16" s="297">
        <v>6</v>
      </c>
      <c r="C16" s="294" t="s">
        <v>443</v>
      </c>
      <c r="D16" s="2942"/>
      <c r="E16" s="2942"/>
      <c r="F16" s="2942"/>
      <c r="H16" s="298"/>
    </row>
    <row r="17" spans="1:8" ht="27" customHeight="1">
      <c r="B17" s="297">
        <v>7</v>
      </c>
      <c r="C17" s="294" t="s">
        <v>444</v>
      </c>
      <c r="D17" s="2942"/>
      <c r="E17" s="2942"/>
      <c r="F17" s="2942"/>
      <c r="G17" s="2942"/>
      <c r="H17" s="299"/>
    </row>
    <row r="18" spans="1:8" ht="15" customHeight="1">
      <c r="B18" s="300"/>
      <c r="D18" s="301"/>
      <c r="E18" s="301"/>
      <c r="F18" s="301"/>
      <c r="G18" s="301"/>
      <c r="H18" s="299"/>
    </row>
    <row r="19" spans="1:8" ht="24.95" customHeight="1">
      <c r="A19" s="293">
        <v>4</v>
      </c>
      <c r="B19" s="302" t="s">
        <v>445</v>
      </c>
      <c r="C19" s="303"/>
      <c r="D19" s="303"/>
      <c r="E19" s="303"/>
      <c r="F19" s="303"/>
      <c r="G19" s="304"/>
      <c r="H19" s="305"/>
    </row>
    <row r="20" spans="1:8" ht="27" customHeight="1">
      <c r="A20" s="293"/>
      <c r="B20" s="297">
        <v>1</v>
      </c>
      <c r="C20" s="306" t="s">
        <v>446</v>
      </c>
      <c r="D20" s="303"/>
      <c r="E20" s="303"/>
      <c r="F20" s="303"/>
      <c r="G20" s="304"/>
      <c r="H20" s="305"/>
    </row>
    <row r="21" spans="1:8" ht="20.100000000000001" customHeight="1">
      <c r="B21" s="2930"/>
      <c r="C21" s="2931"/>
      <c r="D21" s="2931"/>
      <c r="E21" s="2931"/>
      <c r="F21" s="2931"/>
      <c r="G21" s="2931"/>
      <c r="H21" s="2932"/>
    </row>
    <row r="22" spans="1:8" ht="20.100000000000001" customHeight="1">
      <c r="B22" s="2933"/>
      <c r="C22" s="2934"/>
      <c r="D22" s="2934"/>
      <c r="E22" s="2934"/>
      <c r="F22" s="2934"/>
      <c r="G22" s="2934"/>
      <c r="H22" s="2935"/>
    </row>
    <row r="23" spans="1:8" ht="20.100000000000001" customHeight="1">
      <c r="B23" s="2933"/>
      <c r="C23" s="2934"/>
      <c r="D23" s="2934"/>
      <c r="E23" s="2934"/>
      <c r="F23" s="2934"/>
      <c r="G23" s="2934"/>
      <c r="H23" s="2935"/>
    </row>
    <row r="24" spans="1:8" ht="20.100000000000001" customHeight="1">
      <c r="B24" s="2933"/>
      <c r="C24" s="2934"/>
      <c r="D24" s="2934"/>
      <c r="E24" s="2934"/>
      <c r="F24" s="2934"/>
      <c r="G24" s="2934"/>
      <c r="H24" s="2935"/>
    </row>
    <row r="25" spans="1:8" ht="20.100000000000001" customHeight="1">
      <c r="B25" s="2933"/>
      <c r="C25" s="2934"/>
      <c r="D25" s="2934"/>
      <c r="E25" s="2934"/>
      <c r="F25" s="2934"/>
      <c r="G25" s="2934"/>
      <c r="H25" s="2935"/>
    </row>
    <row r="26" spans="1:8" ht="20.100000000000001" customHeight="1">
      <c r="B26" s="2933"/>
      <c r="C26" s="2934"/>
      <c r="D26" s="2934"/>
      <c r="E26" s="2934"/>
      <c r="F26" s="2934"/>
      <c r="G26" s="2934"/>
      <c r="H26" s="2935"/>
    </row>
    <row r="27" spans="1:8" ht="20.100000000000001" customHeight="1">
      <c r="B27" s="2933"/>
      <c r="C27" s="2934"/>
      <c r="D27" s="2934"/>
      <c r="E27" s="2934"/>
      <c r="F27" s="2934"/>
      <c r="G27" s="2934"/>
      <c r="H27" s="2935"/>
    </row>
    <row r="28" spans="1:8" ht="20.100000000000001" customHeight="1">
      <c r="B28" s="2933"/>
      <c r="C28" s="2934"/>
      <c r="D28" s="2934"/>
      <c r="E28" s="2934"/>
      <c r="F28" s="2934"/>
      <c r="G28" s="2934"/>
      <c r="H28" s="2935"/>
    </row>
    <row r="29" spans="1:8" ht="20.100000000000001" customHeight="1">
      <c r="B29" s="2933"/>
      <c r="C29" s="2934"/>
      <c r="D29" s="2934"/>
      <c r="E29" s="2934"/>
      <c r="F29" s="2934"/>
      <c r="G29" s="2934"/>
      <c r="H29" s="2935"/>
    </row>
    <row r="30" spans="1:8" ht="20.100000000000001" customHeight="1">
      <c r="B30" s="2936"/>
      <c r="C30" s="2937"/>
      <c r="D30" s="2937"/>
      <c r="E30" s="2937"/>
      <c r="F30" s="2937"/>
      <c r="G30" s="2937"/>
      <c r="H30" s="2938"/>
    </row>
    <row r="31" spans="1:8" ht="14.25" customHeight="1">
      <c r="A31" s="286"/>
      <c r="B31" s="287"/>
      <c r="C31" s="287"/>
      <c r="D31" s="295"/>
      <c r="E31" s="295"/>
      <c r="F31" s="295"/>
      <c r="H31" s="290"/>
    </row>
    <row r="32" spans="1:8" ht="27" customHeight="1">
      <c r="B32" s="297">
        <v>2</v>
      </c>
      <c r="C32" s="306" t="s">
        <v>447</v>
      </c>
      <c r="D32" s="303"/>
      <c r="E32" s="303"/>
      <c r="F32" s="303"/>
      <c r="G32" s="304"/>
      <c r="H32" s="305"/>
    </row>
    <row r="33" spans="1:8" ht="20.100000000000001" customHeight="1">
      <c r="B33" s="2930"/>
      <c r="C33" s="2931"/>
      <c r="D33" s="2931"/>
      <c r="E33" s="2931"/>
      <c r="F33" s="2931"/>
      <c r="G33" s="2931"/>
      <c r="H33" s="2932"/>
    </row>
    <row r="34" spans="1:8" ht="20.100000000000001" customHeight="1">
      <c r="B34" s="2933"/>
      <c r="C34" s="2934"/>
      <c r="D34" s="2934"/>
      <c r="E34" s="2934"/>
      <c r="F34" s="2934"/>
      <c r="G34" s="2934"/>
      <c r="H34" s="2935"/>
    </row>
    <row r="35" spans="1:8" ht="20.100000000000001" customHeight="1">
      <c r="B35" s="2933"/>
      <c r="C35" s="2934"/>
      <c r="D35" s="2934"/>
      <c r="E35" s="2934"/>
      <c r="F35" s="2934"/>
      <c r="G35" s="2934"/>
      <c r="H35" s="2935"/>
    </row>
    <row r="36" spans="1:8" ht="20.100000000000001" customHeight="1">
      <c r="B36" s="2933"/>
      <c r="C36" s="2934"/>
      <c r="D36" s="2934"/>
      <c r="E36" s="2934"/>
      <c r="F36" s="2934"/>
      <c r="G36" s="2934"/>
      <c r="H36" s="2935"/>
    </row>
    <row r="37" spans="1:8" ht="20.100000000000001" customHeight="1">
      <c r="B37" s="2933"/>
      <c r="C37" s="2934"/>
      <c r="D37" s="2934"/>
      <c r="E37" s="2934"/>
      <c r="F37" s="2934"/>
      <c r="G37" s="2934"/>
      <c r="H37" s="2935"/>
    </row>
    <row r="38" spans="1:8" ht="20.100000000000001" customHeight="1">
      <c r="B38" s="2933"/>
      <c r="C38" s="2934"/>
      <c r="D38" s="2934"/>
      <c r="E38" s="2934"/>
      <c r="F38" s="2934"/>
      <c r="G38" s="2934"/>
      <c r="H38" s="2935"/>
    </row>
    <row r="39" spans="1:8" ht="20.100000000000001" customHeight="1">
      <c r="B39" s="2933"/>
      <c r="C39" s="2934"/>
      <c r="D39" s="2934"/>
      <c r="E39" s="2934"/>
      <c r="F39" s="2934"/>
      <c r="G39" s="2934"/>
      <c r="H39" s="2935"/>
    </row>
    <row r="40" spans="1:8" ht="20.100000000000001" customHeight="1">
      <c r="B40" s="2933"/>
      <c r="C40" s="2934"/>
      <c r="D40" s="2934"/>
      <c r="E40" s="2934"/>
      <c r="F40" s="2934"/>
      <c r="G40" s="2934"/>
      <c r="H40" s="2935"/>
    </row>
    <row r="41" spans="1:8" ht="20.100000000000001" customHeight="1">
      <c r="B41" s="2933"/>
      <c r="C41" s="2934"/>
      <c r="D41" s="2934"/>
      <c r="E41" s="2934"/>
      <c r="F41" s="2934"/>
      <c r="G41" s="2934"/>
      <c r="H41" s="2935"/>
    </row>
    <row r="42" spans="1:8" ht="20.100000000000001" customHeight="1">
      <c r="B42" s="2936"/>
      <c r="C42" s="2937"/>
      <c r="D42" s="2937"/>
      <c r="E42" s="2937"/>
      <c r="F42" s="2937"/>
      <c r="G42" s="2937"/>
      <c r="H42" s="2938"/>
    </row>
    <row r="43" spans="1:8" ht="20.100000000000001" customHeight="1">
      <c r="B43" s="289"/>
      <c r="H43" s="307"/>
    </row>
    <row r="44" spans="1:8" ht="13.5" customHeight="1">
      <c r="A44" s="2929" t="s">
        <v>772</v>
      </c>
      <c r="B44" s="2929"/>
      <c r="C44" s="2929"/>
      <c r="D44" s="2929"/>
      <c r="E44" s="2929"/>
      <c r="F44" s="2929"/>
      <c r="G44" s="2929"/>
      <c r="H44" s="2929"/>
    </row>
    <row r="45" spans="1:8">
      <c r="A45" s="2929"/>
      <c r="B45" s="2929"/>
      <c r="C45" s="2929"/>
      <c r="D45" s="2929"/>
      <c r="E45" s="2929"/>
      <c r="F45" s="2929"/>
      <c r="G45" s="2929"/>
      <c r="H45" s="2929"/>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10"/>
  <conditionalFormatting sqref="D11:F14">
    <cfRule type="cellIs" dxfId="120" priority="7" stopIfTrue="1" operator="equal">
      <formula>""</formula>
    </cfRule>
  </conditionalFormatting>
  <conditionalFormatting sqref="D15">
    <cfRule type="cellIs" dxfId="119" priority="6" stopIfTrue="1" operator="equal">
      <formula>""</formula>
    </cfRule>
  </conditionalFormatting>
  <conditionalFormatting sqref="F15">
    <cfRule type="cellIs" dxfId="118" priority="5" stopIfTrue="1" operator="equal">
      <formula>""</formula>
    </cfRule>
  </conditionalFormatting>
  <conditionalFormatting sqref="D16:F16">
    <cfRule type="cellIs" dxfId="117" priority="4" stopIfTrue="1" operator="equal">
      <formula>""</formula>
    </cfRule>
  </conditionalFormatting>
  <conditionalFormatting sqref="D17:G17">
    <cfRule type="cellIs" dxfId="116" priority="3" stopIfTrue="1" operator="equal">
      <formula>""</formula>
    </cfRule>
  </conditionalFormatting>
  <conditionalFormatting sqref="B21:H30">
    <cfRule type="cellIs" dxfId="115" priority="2" stopIfTrue="1" operator="equal">
      <formula>""</formula>
    </cfRule>
  </conditionalFormatting>
  <conditionalFormatting sqref="B33:H42">
    <cfRule type="cellIs" dxfId="114" priority="1" stopIfTrue="1" operator="equal">
      <formula>""</formula>
    </cfRule>
  </conditionalFormatting>
  <printOptions horizontalCentered="1"/>
  <pageMargins left="0.70866141732283472" right="0.70866141732283472" top="0.78740157480314965" bottom="0.74803149606299213" header="0.31496062992125984" footer="0.31496062992125984"/>
  <pageSetup paperSize="9" scale="74" orientation="portrait" r:id="rId1"/>
  <headerFooter scaleWithDoc="0">
    <oddFooter>&amp;R&amp;10（令和２年７月開講訓練科から適用）</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AA45"/>
  <sheetViews>
    <sheetView view="pageBreakPreview" zoomScale="40" zoomScaleNormal="85" zoomScaleSheetLayoutView="40" zoomScalePageLayoutView="62" workbookViewId="0">
      <selection sqref="A1:H1"/>
    </sheetView>
  </sheetViews>
  <sheetFormatPr defaultRowHeight="20.100000000000001" customHeight="1"/>
  <cols>
    <col min="1" max="1" width="6.625" style="55" customWidth="1"/>
    <col min="2" max="2" width="6.75" style="55" customWidth="1"/>
    <col min="3" max="24" width="9.25" style="55" customWidth="1"/>
    <col min="25" max="25" width="12.5" style="55" customWidth="1"/>
    <col min="26" max="26" width="11.625" style="55" customWidth="1"/>
    <col min="27" max="27" width="16" style="55" customWidth="1"/>
    <col min="28" max="16384" width="9" style="55"/>
  </cols>
  <sheetData>
    <row r="1" spans="1:27" s="327" customFormat="1" ht="46.5" customHeight="1">
      <c r="Z1" s="328"/>
      <c r="AA1" s="343" t="s">
        <v>927</v>
      </c>
    </row>
    <row r="2" spans="1:27" s="327" customFormat="1" ht="65.099999999999994" customHeight="1">
      <c r="A2" s="329"/>
      <c r="B2" s="329"/>
      <c r="C2" s="329"/>
    </row>
    <row r="3" spans="1:27" s="327" customFormat="1" ht="66.75" customHeight="1">
      <c r="A3" s="1423" t="s">
        <v>71</v>
      </c>
      <c r="B3" s="1423"/>
      <c r="C3" s="1423"/>
      <c r="D3" s="1423"/>
      <c r="E3" s="1423"/>
      <c r="F3" s="1423"/>
      <c r="G3" s="1423"/>
      <c r="H3" s="1423"/>
      <c r="I3" s="1423"/>
      <c r="J3" s="1423"/>
      <c r="K3" s="1423"/>
      <c r="L3" s="1423"/>
      <c r="M3" s="1423"/>
      <c r="N3" s="1423"/>
      <c r="O3" s="1423"/>
      <c r="P3" s="1423"/>
      <c r="Q3" s="1423"/>
      <c r="R3" s="1423"/>
      <c r="S3" s="1423"/>
      <c r="T3" s="1423"/>
      <c r="U3" s="1423"/>
      <c r="V3" s="1423"/>
      <c r="W3" s="1423"/>
      <c r="X3" s="1423"/>
      <c r="Y3" s="1423"/>
      <c r="Z3" s="1423"/>
      <c r="AA3" s="329"/>
    </row>
    <row r="4" spans="1:27" s="327" customFormat="1" ht="37.5" customHeight="1">
      <c r="A4" s="329"/>
      <c r="B4" s="329"/>
      <c r="C4" s="329"/>
    </row>
    <row r="5" spans="1:27" s="327" customFormat="1" ht="37.5" customHeight="1">
      <c r="U5" s="330"/>
      <c r="V5" s="1424" t="str">
        <f>IF(様式1!O3="","",様式1!O3)</f>
        <v/>
      </c>
      <c r="W5" s="1424"/>
      <c r="X5" s="1424"/>
      <c r="Y5" s="1424"/>
      <c r="Z5" s="1424"/>
    </row>
    <row r="6" spans="1:27" s="327" customFormat="1" ht="37.5" customHeight="1">
      <c r="A6" s="329"/>
      <c r="B6" s="329"/>
      <c r="C6" s="329"/>
    </row>
    <row r="7" spans="1:27" s="327" customFormat="1" ht="42" customHeight="1">
      <c r="A7" s="331" t="s">
        <v>72</v>
      </c>
      <c r="B7" s="331"/>
      <c r="C7" s="331"/>
    </row>
    <row r="8" spans="1:27" s="327" customFormat="1" ht="36.950000000000003" customHeight="1">
      <c r="A8" s="329"/>
      <c r="B8" s="329"/>
      <c r="C8" s="329"/>
      <c r="I8" s="332"/>
      <c r="M8" s="326" t="s">
        <v>502</v>
      </c>
    </row>
    <row r="9" spans="1:27" s="327" customFormat="1" ht="36.950000000000003" customHeight="1">
      <c r="A9" s="329"/>
      <c r="B9" s="329"/>
      <c r="C9" s="329"/>
      <c r="M9" s="1041" t="s">
        <v>503</v>
      </c>
      <c r="O9" s="333" t="str">
        <f>IF(様式1!J9="","",様式1!J9)</f>
        <v/>
      </c>
    </row>
    <row r="10" spans="1:27" s="327" customFormat="1" ht="36.950000000000003" customHeight="1">
      <c r="H10" s="1041"/>
      <c r="J10" s="334"/>
      <c r="K10" s="334"/>
      <c r="L10" s="334"/>
      <c r="M10" s="334"/>
      <c r="O10" s="1425" t="str">
        <f>IF(様式1!L9="","",様式1!L9)</f>
        <v/>
      </c>
      <c r="P10" s="1425"/>
      <c r="Q10" s="1425"/>
      <c r="R10" s="1425"/>
      <c r="S10" s="1425"/>
      <c r="T10" s="1425"/>
      <c r="U10" s="1425"/>
      <c r="V10" s="1425"/>
      <c r="W10" s="1425"/>
      <c r="X10" s="1425"/>
      <c r="Y10" s="1425"/>
      <c r="Z10" s="334"/>
    </row>
    <row r="11" spans="1:27" s="327" customFormat="1" ht="36.950000000000003" customHeight="1">
      <c r="H11" s="335"/>
    </row>
    <row r="12" spans="1:27" s="327" customFormat="1" ht="36.950000000000003" customHeight="1">
      <c r="K12" s="334"/>
      <c r="L12" s="334"/>
      <c r="M12" s="1041" t="s">
        <v>504</v>
      </c>
      <c r="Q12" s="1425" t="str">
        <f>IF(様式1!L11="","",様式1!L11)</f>
        <v/>
      </c>
      <c r="R12" s="1425"/>
      <c r="S12" s="1425"/>
      <c r="T12" s="1425"/>
      <c r="U12" s="1425"/>
      <c r="V12" s="1425"/>
      <c r="W12" s="1425"/>
      <c r="X12" s="1425"/>
      <c r="Y12" s="1425"/>
      <c r="Z12" s="1425"/>
    </row>
    <row r="13" spans="1:27" s="327" customFormat="1" ht="36.950000000000003" customHeight="1">
      <c r="H13" s="335"/>
    </row>
    <row r="14" spans="1:27" s="327" customFormat="1" ht="36.950000000000003" customHeight="1">
      <c r="K14" s="334"/>
      <c r="L14" s="334"/>
      <c r="M14" s="1426" t="s">
        <v>73</v>
      </c>
      <c r="N14" s="1426"/>
      <c r="O14" s="1426"/>
      <c r="P14" s="1426"/>
      <c r="Q14" s="1427" t="str">
        <f>IF(様式1!M13="","",様式1!M13)</f>
        <v/>
      </c>
      <c r="R14" s="1427"/>
      <c r="S14" s="1427"/>
      <c r="T14" s="1427"/>
      <c r="U14" s="1427"/>
      <c r="V14" s="1427"/>
      <c r="W14" s="1427"/>
      <c r="X14" s="1427"/>
    </row>
    <row r="15" spans="1:27" s="327" customFormat="1" ht="37.5" customHeight="1">
      <c r="A15" s="329"/>
      <c r="B15" s="329"/>
      <c r="C15" s="329"/>
    </row>
    <row r="16" spans="1:27" s="327" customFormat="1" ht="36.950000000000003" customHeight="1">
      <c r="A16" s="1429" t="str">
        <f>IF(様式1!O3="","",様式1!O3)</f>
        <v/>
      </c>
      <c r="B16" s="1429"/>
      <c r="C16" s="1429"/>
      <c r="D16" s="1429"/>
      <c r="E16" s="1429"/>
      <c r="F16" s="1429"/>
      <c r="G16" s="1429"/>
      <c r="H16" s="1430" t="s">
        <v>505</v>
      </c>
      <c r="I16" s="1430"/>
      <c r="J16" s="1430"/>
      <c r="K16" s="1430"/>
      <c r="L16" s="1430"/>
      <c r="M16" s="1430"/>
      <c r="N16" s="1430"/>
      <c r="O16" s="1430"/>
      <c r="P16" s="1430"/>
      <c r="Q16" s="1430"/>
      <c r="R16" s="1430"/>
      <c r="S16" s="1430"/>
      <c r="T16" s="1430"/>
      <c r="U16" s="1430"/>
      <c r="V16" s="1430"/>
      <c r="W16" s="1430"/>
      <c r="X16" s="1430"/>
      <c r="Y16" s="1430"/>
      <c r="Z16" s="1430"/>
    </row>
    <row r="17" spans="1:27" s="327" customFormat="1" ht="36.950000000000003" customHeight="1">
      <c r="A17" s="1430" t="s">
        <v>506</v>
      </c>
      <c r="B17" s="1430"/>
      <c r="C17" s="1430"/>
      <c r="D17" s="1430"/>
      <c r="E17" s="1430"/>
      <c r="F17" s="1430"/>
      <c r="G17" s="1430"/>
      <c r="H17" s="1430"/>
      <c r="I17" s="1430"/>
      <c r="J17" s="1430"/>
      <c r="K17" s="1430"/>
      <c r="L17" s="1430"/>
      <c r="M17" s="1430"/>
      <c r="N17" s="1430"/>
      <c r="O17" s="1430"/>
      <c r="P17" s="1430"/>
      <c r="Q17" s="1430"/>
      <c r="R17" s="1430"/>
      <c r="S17" s="1430"/>
      <c r="T17" s="1430"/>
      <c r="U17" s="1430"/>
      <c r="V17" s="1430"/>
      <c r="W17" s="1430"/>
      <c r="X17" s="1430"/>
      <c r="Y17" s="1430"/>
      <c r="Z17" s="1430"/>
    </row>
    <row r="18" spans="1:27" s="327" customFormat="1" ht="37.5" customHeight="1">
      <c r="A18" s="329"/>
      <c r="B18" s="329"/>
      <c r="C18" s="329"/>
      <c r="D18" s="329"/>
      <c r="E18" s="329"/>
      <c r="F18" s="329"/>
      <c r="G18" s="329"/>
      <c r="H18" s="329"/>
      <c r="I18" s="329"/>
      <c r="J18" s="329"/>
      <c r="K18" s="329"/>
      <c r="L18" s="329"/>
      <c r="M18" s="329"/>
      <c r="N18" s="329"/>
      <c r="O18" s="329"/>
      <c r="P18" s="329"/>
      <c r="Q18" s="329"/>
      <c r="R18" s="329"/>
      <c r="S18" s="329"/>
      <c r="T18" s="329"/>
      <c r="U18" s="329"/>
      <c r="V18" s="329"/>
      <c r="W18" s="329"/>
      <c r="X18" s="329"/>
      <c r="Y18" s="329"/>
    </row>
    <row r="19" spans="1:27" s="327" customFormat="1" ht="37.5" customHeight="1">
      <c r="A19" s="329"/>
      <c r="B19" s="329"/>
      <c r="C19" s="329"/>
    </row>
    <row r="20" spans="1:27" s="327" customFormat="1" ht="40.5" customHeight="1">
      <c r="A20" s="1423" t="s">
        <v>74</v>
      </c>
      <c r="B20" s="1423"/>
      <c r="C20" s="1423"/>
      <c r="D20" s="1423"/>
      <c r="E20" s="1423"/>
      <c r="F20" s="1423"/>
      <c r="G20" s="1423"/>
      <c r="H20" s="1423"/>
      <c r="I20" s="1423"/>
      <c r="J20" s="1423"/>
      <c r="K20" s="1423"/>
      <c r="L20" s="1423"/>
      <c r="M20" s="1423"/>
      <c r="N20" s="1423"/>
      <c r="O20" s="1423"/>
      <c r="P20" s="1423"/>
      <c r="Q20" s="1423"/>
      <c r="R20" s="1423"/>
      <c r="S20" s="1423"/>
      <c r="T20" s="1423"/>
      <c r="U20" s="1423"/>
      <c r="V20" s="1423"/>
      <c r="W20" s="1423"/>
      <c r="X20" s="1423"/>
      <c r="Y20" s="1423"/>
      <c r="Z20" s="1040"/>
    </row>
    <row r="21" spans="1:27" s="327" customFormat="1" ht="37.5" customHeight="1">
      <c r="A21" s="1040"/>
      <c r="B21" s="1040"/>
      <c r="C21" s="1040"/>
      <c r="D21" s="1040"/>
      <c r="E21" s="1040"/>
      <c r="F21" s="1040"/>
      <c r="G21" s="1040"/>
      <c r="H21" s="1040"/>
      <c r="I21" s="1040"/>
      <c r="J21" s="1040"/>
      <c r="K21" s="1040"/>
      <c r="L21" s="1040"/>
      <c r="M21" s="1040"/>
      <c r="N21" s="1040"/>
      <c r="O21" s="1040"/>
      <c r="P21" s="1040"/>
      <c r="Q21" s="1040"/>
      <c r="R21" s="1040"/>
      <c r="S21" s="1040"/>
      <c r="T21" s="1040"/>
      <c r="U21" s="1040"/>
      <c r="V21" s="1040"/>
      <c r="W21" s="1040"/>
      <c r="X21" s="1040"/>
      <c r="Y21" s="1040"/>
    </row>
    <row r="22" spans="1:27" s="327" customFormat="1" ht="37.5" customHeight="1">
      <c r="A22" s="329"/>
      <c r="B22" s="329"/>
      <c r="C22" s="329"/>
    </row>
    <row r="23" spans="1:27" s="327" customFormat="1" ht="37.5" customHeight="1">
      <c r="A23" s="329" t="s">
        <v>75</v>
      </c>
      <c r="B23" s="329"/>
      <c r="C23" s="329"/>
    </row>
    <row r="24" spans="1:27" s="327" customFormat="1" ht="37.5" customHeight="1">
      <c r="A24" s="329"/>
      <c r="B24" s="329"/>
      <c r="C24" s="329"/>
    </row>
    <row r="25" spans="1:27" s="327" customFormat="1" ht="37.5" customHeight="1">
      <c r="A25" s="329"/>
      <c r="B25" s="329"/>
      <c r="C25" s="329"/>
    </row>
    <row r="26" spans="1:27" s="327" customFormat="1" ht="37.5" customHeight="1">
      <c r="A26" s="329"/>
      <c r="B26" s="329"/>
      <c r="C26" s="329"/>
      <c r="G26" s="1431" t="str">
        <f>IF(様式1!G36="","",様式1!G36)</f>
        <v/>
      </c>
      <c r="H26" s="1431"/>
      <c r="I26" s="1431"/>
      <c r="J26" s="1431"/>
      <c r="K26" s="1431"/>
      <c r="L26" s="1431"/>
      <c r="M26" s="1431"/>
      <c r="N26" s="1431"/>
      <c r="O26" s="1431"/>
      <c r="P26" s="1431"/>
      <c r="Q26" s="1431"/>
      <c r="R26" s="1431"/>
      <c r="S26" s="1431"/>
      <c r="T26" s="1431"/>
      <c r="U26" s="334"/>
      <c r="V26" s="334"/>
      <c r="W26" s="334"/>
    </row>
    <row r="27" spans="1:27" s="327" customFormat="1" ht="37.5" customHeight="1">
      <c r="A27" s="329"/>
      <c r="B27" s="329"/>
      <c r="C27" s="329"/>
    </row>
    <row r="28" spans="1:27" s="327" customFormat="1" ht="37.5" customHeight="1">
      <c r="A28" s="329"/>
      <c r="B28" s="329"/>
      <c r="C28" s="329"/>
    </row>
    <row r="29" spans="1:27" s="327" customFormat="1" ht="37.5" customHeight="1">
      <c r="A29" s="329" t="s">
        <v>76</v>
      </c>
      <c r="B29" s="329"/>
      <c r="C29" s="329"/>
    </row>
    <row r="30" spans="1:27" s="327" customFormat="1" ht="107.25" customHeight="1">
      <c r="A30" s="1432" t="s">
        <v>507</v>
      </c>
      <c r="B30" s="1432"/>
      <c r="C30" s="1432"/>
      <c r="D30" s="1432"/>
      <c r="E30" s="1432"/>
      <c r="F30" s="1432"/>
      <c r="G30" s="1432"/>
      <c r="H30" s="1432"/>
      <c r="I30" s="1432"/>
      <c r="J30" s="1432"/>
      <c r="K30" s="1432"/>
      <c r="L30" s="1432"/>
      <c r="M30" s="1432"/>
      <c r="N30" s="1432"/>
      <c r="O30" s="1432"/>
      <c r="P30" s="1432"/>
      <c r="Q30" s="1432"/>
      <c r="R30" s="1432"/>
      <c r="S30" s="1432"/>
      <c r="T30" s="1432"/>
      <c r="U30" s="1432"/>
      <c r="V30" s="1432"/>
      <c r="W30" s="1432"/>
      <c r="X30" s="1432"/>
      <c r="Y30" s="1432"/>
      <c r="Z30" s="1432"/>
      <c r="AA30" s="1432"/>
    </row>
    <row r="31" spans="1:27" s="327" customFormat="1" ht="107.25" customHeight="1">
      <c r="A31" s="1430" t="s">
        <v>1358</v>
      </c>
      <c r="B31" s="1432"/>
      <c r="C31" s="1432"/>
      <c r="D31" s="1432"/>
      <c r="E31" s="1432"/>
      <c r="F31" s="1432"/>
      <c r="G31" s="1432"/>
      <c r="H31" s="1432"/>
      <c r="I31" s="1432"/>
      <c r="J31" s="1432"/>
      <c r="K31" s="1432"/>
      <c r="L31" s="1432"/>
      <c r="M31" s="1432"/>
      <c r="N31" s="1432"/>
      <c r="O31" s="1432"/>
      <c r="P31" s="1432"/>
      <c r="Q31" s="1432"/>
      <c r="R31" s="1432"/>
      <c r="S31" s="1432"/>
      <c r="T31" s="1432"/>
      <c r="U31" s="1432"/>
      <c r="V31" s="1432"/>
      <c r="W31" s="1432"/>
      <c r="X31" s="1432"/>
      <c r="Y31" s="1432"/>
      <c r="Z31" s="1432"/>
      <c r="AA31" s="1432"/>
    </row>
    <row r="32" spans="1:27" s="327" customFormat="1" ht="107.25" customHeight="1">
      <c r="A32" s="1432" t="s">
        <v>773</v>
      </c>
      <c r="B32" s="1432"/>
      <c r="C32" s="1432"/>
      <c r="D32" s="1432"/>
      <c r="E32" s="1432"/>
      <c r="F32" s="1432"/>
      <c r="G32" s="1432"/>
      <c r="H32" s="1432"/>
      <c r="I32" s="1432"/>
      <c r="J32" s="1432"/>
      <c r="K32" s="1432"/>
      <c r="L32" s="1432"/>
      <c r="M32" s="1432"/>
      <c r="N32" s="1432"/>
      <c r="O32" s="1432"/>
      <c r="P32" s="1432"/>
      <c r="Q32" s="1432"/>
      <c r="R32" s="1432"/>
      <c r="S32" s="1432"/>
      <c r="T32" s="1432"/>
      <c r="U32" s="1432"/>
      <c r="V32" s="1432"/>
      <c r="W32" s="1432"/>
      <c r="X32" s="1432"/>
      <c r="Y32" s="1432"/>
      <c r="Z32" s="1432"/>
      <c r="AA32" s="329"/>
    </row>
    <row r="33" spans="1:27" s="327" customFormat="1" ht="107.25" customHeight="1">
      <c r="A33" s="1433" t="s">
        <v>1357</v>
      </c>
      <c r="B33" s="1434"/>
      <c r="C33" s="1434"/>
      <c r="D33" s="1434"/>
      <c r="E33" s="1434"/>
      <c r="F33" s="1434"/>
      <c r="G33" s="1434"/>
      <c r="H33" s="1434"/>
      <c r="I33" s="1434"/>
      <c r="J33" s="1434"/>
      <c r="K33" s="1434"/>
      <c r="L33" s="1434"/>
      <c r="M33" s="1434"/>
      <c r="N33" s="1434"/>
      <c r="O33" s="1434"/>
      <c r="P33" s="1434"/>
      <c r="Q33" s="1434"/>
      <c r="R33" s="1434"/>
      <c r="S33" s="1434"/>
      <c r="T33" s="1434"/>
      <c r="U33" s="1434"/>
      <c r="V33" s="1434"/>
      <c r="W33" s="1434"/>
      <c r="X33" s="1434"/>
      <c r="Y33" s="1434"/>
      <c r="Z33" s="1434"/>
      <c r="AA33" s="1434"/>
    </row>
    <row r="34" spans="1:27" s="327" customFormat="1" ht="50.25" customHeight="1">
      <c r="A34" s="329"/>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row>
    <row r="35" spans="1:27" s="327" customFormat="1" ht="12" customHeight="1">
      <c r="A35" s="329"/>
      <c r="B35" s="344"/>
      <c r="C35" s="345"/>
      <c r="D35" s="345"/>
      <c r="E35" s="345"/>
      <c r="F35" s="345"/>
      <c r="G35" s="345"/>
      <c r="H35" s="345"/>
      <c r="I35" s="345"/>
      <c r="J35" s="345"/>
      <c r="K35" s="345"/>
      <c r="L35" s="345"/>
      <c r="M35" s="345"/>
      <c r="N35" s="345"/>
      <c r="O35" s="345"/>
      <c r="P35" s="345"/>
      <c r="Q35" s="345"/>
      <c r="R35" s="345"/>
      <c r="S35" s="345"/>
      <c r="T35" s="345"/>
      <c r="U35" s="345"/>
      <c r="V35" s="345"/>
      <c r="W35" s="345"/>
      <c r="X35" s="345"/>
      <c r="Y35" s="345"/>
      <c r="Z35" s="346"/>
      <c r="AA35" s="329"/>
    </row>
    <row r="36" spans="1:27" s="327" customFormat="1" ht="37.5" customHeight="1">
      <c r="B36" s="336"/>
      <c r="C36" s="327" t="s">
        <v>508</v>
      </c>
      <c r="D36" s="329"/>
      <c r="F36" s="329"/>
      <c r="G36" s="329"/>
      <c r="H36" s="329"/>
      <c r="I36" s="329"/>
      <c r="J36" s="329"/>
      <c r="K36" s="329"/>
      <c r="L36" s="329"/>
      <c r="M36" s="329"/>
      <c r="N36" s="329"/>
      <c r="O36" s="329"/>
      <c r="P36" s="329"/>
      <c r="Q36" s="329"/>
      <c r="R36" s="329"/>
      <c r="S36" s="329"/>
      <c r="T36" s="329"/>
      <c r="U36" s="329"/>
      <c r="V36" s="329"/>
      <c r="W36" s="329"/>
      <c r="X36" s="329"/>
      <c r="Y36" s="329"/>
      <c r="Z36" s="337"/>
      <c r="AA36" s="329"/>
    </row>
    <row r="37" spans="1:27" s="327" customFormat="1" ht="37.5" customHeight="1">
      <c r="A37" s="338"/>
      <c r="B37" s="339"/>
      <c r="D37" s="329" t="s">
        <v>509</v>
      </c>
      <c r="F37" s="338"/>
      <c r="G37" s="338"/>
      <c r="H37" s="338"/>
      <c r="I37" s="338"/>
      <c r="J37" s="338"/>
      <c r="K37" s="338"/>
      <c r="L37" s="338"/>
      <c r="M37" s="338"/>
      <c r="N37" s="338"/>
      <c r="O37" s="338"/>
      <c r="P37" s="338"/>
      <c r="Q37" s="338"/>
      <c r="R37" s="338"/>
      <c r="S37" s="338"/>
      <c r="T37" s="338"/>
      <c r="U37" s="338"/>
      <c r="V37" s="338"/>
      <c r="W37" s="338"/>
      <c r="X37" s="338"/>
      <c r="Y37" s="338"/>
      <c r="Z37" s="340"/>
      <c r="AA37" s="1041"/>
    </row>
    <row r="38" spans="1:27" s="327" customFormat="1" ht="37.5" customHeight="1">
      <c r="A38" s="329"/>
      <c r="B38" s="336"/>
      <c r="C38" s="327" t="s">
        <v>510</v>
      </c>
      <c r="D38" s="338"/>
      <c r="F38" s="338"/>
      <c r="G38" s="338"/>
      <c r="H38" s="338"/>
      <c r="I38" s="338"/>
      <c r="J38" s="338"/>
      <c r="K38" s="338"/>
      <c r="L38" s="338"/>
      <c r="M38" s="338"/>
      <c r="N38" s="338"/>
      <c r="O38" s="338"/>
      <c r="P38" s="338"/>
      <c r="Q38" s="338"/>
      <c r="R38" s="338"/>
      <c r="S38" s="338"/>
      <c r="T38" s="338"/>
      <c r="U38" s="338"/>
      <c r="V38" s="338"/>
      <c r="W38" s="338"/>
      <c r="X38" s="338"/>
      <c r="Y38" s="338"/>
      <c r="Z38" s="340"/>
      <c r="AA38" s="1041"/>
    </row>
    <row r="39" spans="1:27" s="327" customFormat="1" ht="37.5" customHeight="1">
      <c r="A39" s="329"/>
      <c r="B39" s="336"/>
      <c r="C39" s="327" t="s">
        <v>511</v>
      </c>
      <c r="D39" s="338"/>
      <c r="F39" s="338"/>
      <c r="G39" s="338"/>
      <c r="H39" s="338"/>
      <c r="I39" s="338"/>
      <c r="J39" s="338"/>
      <c r="K39" s="338"/>
      <c r="L39" s="338"/>
      <c r="M39" s="338"/>
      <c r="N39" s="338"/>
      <c r="O39" s="338"/>
      <c r="P39" s="338"/>
      <c r="Q39" s="338"/>
      <c r="R39" s="338"/>
      <c r="S39" s="338"/>
      <c r="T39" s="338"/>
      <c r="U39" s="338"/>
      <c r="V39" s="338"/>
      <c r="W39" s="338"/>
      <c r="X39" s="338"/>
      <c r="Y39" s="338"/>
      <c r="Z39" s="340"/>
      <c r="AA39" s="1041"/>
    </row>
    <row r="40" spans="1:27" s="327" customFormat="1" ht="37.5" customHeight="1">
      <c r="A40" s="329"/>
      <c r="B40" s="341"/>
      <c r="D40" s="329" t="s">
        <v>512</v>
      </c>
      <c r="F40" s="338"/>
      <c r="G40" s="338"/>
      <c r="H40" s="338"/>
      <c r="I40" s="338"/>
      <c r="J40" s="338"/>
      <c r="K40" s="338"/>
      <c r="L40" s="338"/>
      <c r="M40" s="338"/>
      <c r="N40" s="338"/>
      <c r="O40" s="338"/>
      <c r="P40" s="338"/>
      <c r="Q40" s="338"/>
      <c r="R40" s="338"/>
      <c r="S40" s="338"/>
      <c r="T40" s="338"/>
      <c r="U40" s="338"/>
      <c r="V40" s="338"/>
      <c r="W40" s="338"/>
      <c r="X40" s="338"/>
      <c r="Y40" s="338"/>
      <c r="Z40" s="340"/>
      <c r="AA40" s="1041"/>
    </row>
    <row r="41" spans="1:27" s="327" customFormat="1" ht="37.5" customHeight="1">
      <c r="A41" s="329"/>
      <c r="B41" s="341"/>
      <c r="C41" s="327" t="s">
        <v>494</v>
      </c>
      <c r="D41" s="338"/>
      <c r="F41" s="338"/>
      <c r="G41" s="338"/>
      <c r="H41" s="338"/>
      <c r="I41" s="338"/>
      <c r="J41" s="338"/>
      <c r="K41" s="338"/>
      <c r="L41" s="338"/>
      <c r="M41" s="338"/>
      <c r="N41" s="338"/>
      <c r="O41" s="338"/>
      <c r="P41" s="338"/>
      <c r="Q41" s="338"/>
      <c r="R41" s="338"/>
      <c r="S41" s="338"/>
      <c r="T41" s="338"/>
      <c r="U41" s="338"/>
      <c r="V41" s="338"/>
      <c r="W41" s="338"/>
      <c r="X41" s="338"/>
      <c r="Y41" s="338"/>
      <c r="Z41" s="340"/>
      <c r="AA41" s="1041"/>
    </row>
    <row r="42" spans="1:27" s="327" customFormat="1" ht="12" customHeight="1">
      <c r="A42" s="329"/>
      <c r="B42" s="347"/>
      <c r="C42" s="342"/>
      <c r="D42" s="348"/>
      <c r="E42" s="348"/>
      <c r="F42" s="348"/>
      <c r="G42" s="348"/>
      <c r="H42" s="348"/>
      <c r="I42" s="348"/>
      <c r="J42" s="348"/>
      <c r="K42" s="348"/>
      <c r="L42" s="348"/>
      <c r="M42" s="348"/>
      <c r="N42" s="348"/>
      <c r="O42" s="348"/>
      <c r="P42" s="348"/>
      <c r="Q42" s="348"/>
      <c r="R42" s="348"/>
      <c r="S42" s="348"/>
      <c r="T42" s="348"/>
      <c r="U42" s="348"/>
      <c r="V42" s="348"/>
      <c r="W42" s="348"/>
      <c r="X42" s="348"/>
      <c r="Y42" s="348"/>
      <c r="Z42" s="349"/>
      <c r="AA42" s="1041"/>
    </row>
    <row r="43" spans="1:27" s="327" customFormat="1" ht="20.100000000000001" customHeight="1"/>
    <row r="44" spans="1:27" ht="20.100000000000001" customHeight="1">
      <c r="A44" s="1435"/>
      <c r="B44" s="1435"/>
      <c r="C44" s="1435"/>
      <c r="D44" s="1435"/>
      <c r="E44" s="1435"/>
      <c r="F44" s="1435"/>
      <c r="G44" s="1435"/>
      <c r="H44" s="1435"/>
      <c r="I44" s="1435"/>
      <c r="J44" s="1435"/>
      <c r="K44" s="1435"/>
      <c r="L44" s="1435"/>
      <c r="M44" s="1435"/>
      <c r="N44" s="1435"/>
      <c r="O44" s="1435"/>
      <c r="P44" s="1435"/>
      <c r="Q44" s="1435"/>
      <c r="R44" s="1435"/>
      <c r="S44" s="1435"/>
      <c r="T44" s="1435"/>
      <c r="U44" s="1435"/>
      <c r="V44" s="1435"/>
      <c r="W44" s="1435"/>
      <c r="X44" s="1435"/>
      <c r="Y44" s="1435"/>
    </row>
    <row r="45" spans="1:27" ht="20.100000000000001" customHeight="1">
      <c r="A45" s="1428"/>
      <c r="B45" s="1428"/>
      <c r="C45" s="1428"/>
      <c r="D45" s="1428"/>
      <c r="E45" s="1428"/>
      <c r="F45" s="1428"/>
      <c r="G45" s="1428"/>
      <c r="H45" s="1428"/>
      <c r="I45" s="1428"/>
      <c r="J45" s="1428"/>
      <c r="K45" s="1428"/>
      <c r="L45" s="1428"/>
      <c r="M45" s="1428"/>
      <c r="N45" s="1428"/>
      <c r="O45" s="1428"/>
      <c r="P45" s="1428"/>
      <c r="Q45" s="1428"/>
      <c r="R45" s="1428"/>
      <c r="S45" s="1428"/>
      <c r="T45" s="1428"/>
      <c r="U45" s="1428"/>
      <c r="V45" s="1428"/>
      <c r="W45" s="1428"/>
      <c r="X45" s="1428"/>
      <c r="Y45" s="1428"/>
    </row>
  </sheetData>
  <mergeCells count="17">
    <mergeCell ref="A45:Y45"/>
    <mergeCell ref="A16:G16"/>
    <mergeCell ref="H16:Z16"/>
    <mergeCell ref="A17:Z17"/>
    <mergeCell ref="A20:Y20"/>
    <mergeCell ref="G26:T26"/>
    <mergeCell ref="A30:AA30"/>
    <mergeCell ref="A31:AA31"/>
    <mergeCell ref="A32:Z32"/>
    <mergeCell ref="A33:AA33"/>
    <mergeCell ref="A44:Y44"/>
    <mergeCell ref="A3:Z3"/>
    <mergeCell ref="V5:Z5"/>
    <mergeCell ref="O10:Y10"/>
    <mergeCell ref="Q12:Z12"/>
    <mergeCell ref="M14:P14"/>
    <mergeCell ref="Q14:X14"/>
  </mergeCells>
  <phoneticPr fontId="10"/>
  <printOptions horizontalCentered="1"/>
  <pageMargins left="0.78740157480314965" right="0.59055118110236227" top="0.39370078740157483" bottom="0.39370078740157483" header="0.19685039370078741" footer="0.19685039370078741"/>
  <pageSetup paperSize="9" scale="33" fitToHeight="0" orientation="portrait" cellComments="asDisplayed" r:id="rId1"/>
  <headerFooter scaleWithDoc="0">
    <oddFooter>&amp;R&amp;10（令和６年４&amp;K000000月１日以降に申請する訓練科から適用）</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0000"/>
  </sheetPr>
  <dimension ref="A1:AD134"/>
  <sheetViews>
    <sheetView view="pageBreakPreview" topLeftCell="A91" zoomScale="70" zoomScaleNormal="70" zoomScaleSheetLayoutView="70" workbookViewId="0">
      <selection sqref="A1:H1"/>
    </sheetView>
  </sheetViews>
  <sheetFormatPr defaultColWidth="9" defaultRowHeight="13.5"/>
  <cols>
    <col min="1" max="1" width="4.375" style="1101" customWidth="1"/>
    <col min="2" max="2" width="6.5" style="1101" customWidth="1"/>
    <col min="3" max="3" width="5.625" style="1101" customWidth="1"/>
    <col min="4" max="5" width="7.625" style="1101" customWidth="1"/>
    <col min="6" max="7" width="5.625" style="1101" customWidth="1"/>
    <col min="8" max="9" width="6.625" style="1101" customWidth="1"/>
    <col min="10" max="14" width="6.875" style="1101" customWidth="1"/>
    <col min="15" max="15" width="5.625" style="1101" customWidth="1"/>
    <col min="16" max="30" width="6.5" style="1101" customWidth="1"/>
    <col min="31" max="16384" width="9" style="1101"/>
  </cols>
  <sheetData>
    <row r="1" spans="1:30" ht="33" customHeight="1">
      <c r="AD1" s="1102" t="s">
        <v>823</v>
      </c>
    </row>
    <row r="2" spans="1:30" ht="25.5" customHeight="1">
      <c r="A2" s="3190" t="s">
        <v>448</v>
      </c>
      <c r="B2" s="3190"/>
      <c r="C2" s="3190"/>
      <c r="D2" s="3190"/>
      <c r="E2" s="3190"/>
      <c r="F2" s="3190"/>
      <c r="G2" s="3190"/>
      <c r="H2" s="3190"/>
      <c r="I2" s="3190"/>
      <c r="J2" s="3190"/>
      <c r="K2" s="3190"/>
      <c r="L2" s="3190"/>
      <c r="M2" s="3190"/>
      <c r="N2" s="3190"/>
      <c r="O2" s="3190"/>
      <c r="P2" s="3190"/>
      <c r="Q2" s="3190"/>
      <c r="R2" s="3190"/>
      <c r="S2" s="3190"/>
      <c r="T2" s="3190"/>
      <c r="U2" s="3190"/>
      <c r="V2" s="3190"/>
      <c r="W2" s="3190"/>
      <c r="X2" s="3190"/>
      <c r="Y2" s="3190"/>
      <c r="Z2" s="3190"/>
      <c r="AA2" s="3190"/>
      <c r="AB2" s="3190"/>
      <c r="AC2" s="3190"/>
      <c r="AD2" s="3190"/>
    </row>
    <row r="3" spans="1:30" ht="11.25" customHeight="1">
      <c r="A3" s="1103"/>
      <c r="B3" s="1103"/>
      <c r="C3" s="1103"/>
      <c r="D3" s="1103"/>
      <c r="E3" s="1103"/>
      <c r="F3" s="1103"/>
      <c r="G3" s="1103"/>
      <c r="H3" s="1103"/>
      <c r="I3" s="1103"/>
      <c r="J3" s="1103"/>
      <c r="K3" s="1103"/>
      <c r="L3" s="1103"/>
      <c r="M3" s="1103"/>
      <c r="N3" s="1103"/>
      <c r="O3" s="1103"/>
      <c r="P3" s="1103"/>
      <c r="Q3" s="1103"/>
      <c r="R3" s="1103"/>
      <c r="S3" s="1103"/>
      <c r="T3" s="1103"/>
      <c r="U3" s="1103"/>
      <c r="V3" s="1103"/>
      <c r="W3" s="1103"/>
      <c r="X3" s="1103"/>
      <c r="Y3" s="1103"/>
      <c r="Z3" s="1103"/>
      <c r="AA3" s="1103"/>
      <c r="AB3" s="1103"/>
      <c r="AC3" s="1103"/>
      <c r="AD3" s="1103"/>
    </row>
    <row r="4" spans="1:30" s="1104" customFormat="1" ht="40.5" customHeight="1" thickBot="1">
      <c r="A4" s="3191" t="s">
        <v>262</v>
      </c>
      <c r="B4" s="3191"/>
      <c r="C4" s="3191"/>
      <c r="D4" s="3191"/>
      <c r="E4" s="3192" t="str">
        <f>IF(様式1!L11="","",様式1!L11)</f>
        <v/>
      </c>
      <c r="F4" s="3192"/>
      <c r="G4" s="3192"/>
      <c r="H4" s="3192"/>
      <c r="I4" s="3192"/>
      <c r="J4" s="3192"/>
      <c r="K4" s="3192"/>
      <c r="L4" s="3191" t="s">
        <v>449</v>
      </c>
      <c r="M4" s="3191"/>
      <c r="N4" s="3191"/>
      <c r="O4" s="3191"/>
      <c r="P4" s="2356" t="str">
        <f>IF(様式1!F44="","",様式1!F44)</f>
        <v/>
      </c>
      <c r="Q4" s="2356"/>
      <c r="R4" s="2356"/>
      <c r="S4" s="2356"/>
      <c r="T4" s="2356"/>
      <c r="U4" s="2356"/>
      <c r="V4" s="3191" t="s">
        <v>450</v>
      </c>
      <c r="W4" s="3191"/>
      <c r="X4" s="3192" t="str">
        <f>IF(様式1!G36="","",様式1!G36)</f>
        <v/>
      </c>
      <c r="Y4" s="3192"/>
      <c r="Z4" s="3192"/>
      <c r="AA4" s="3192"/>
      <c r="AB4" s="3192"/>
      <c r="AC4" s="3192"/>
      <c r="AD4" s="3192"/>
    </row>
    <row r="5" spans="1:30" s="1104" customFormat="1" ht="11.25" customHeight="1" thickBot="1">
      <c r="A5" s="1105"/>
      <c r="L5" s="1106"/>
      <c r="O5" s="1106"/>
    </row>
    <row r="6" spans="1:30" ht="35.1" customHeight="1" thickBot="1">
      <c r="A6" s="1107" t="s">
        <v>1009</v>
      </c>
      <c r="B6" s="1108"/>
      <c r="C6" s="1109"/>
      <c r="D6" s="1109"/>
      <c r="E6" s="1109"/>
      <c r="F6" s="1109"/>
      <c r="G6" s="1109"/>
      <c r="H6" s="1109"/>
      <c r="I6" s="1109"/>
      <c r="J6" s="1109"/>
      <c r="K6" s="1109"/>
      <c r="L6" s="1109"/>
      <c r="M6" s="1109"/>
      <c r="N6" s="1109"/>
      <c r="O6" s="1109"/>
      <c r="P6" s="1109"/>
      <c r="Q6" s="1109"/>
      <c r="R6" s="1109"/>
      <c r="S6" s="1109"/>
      <c r="T6" s="1109"/>
      <c r="U6" s="1109"/>
      <c r="V6" s="1109"/>
      <c r="W6" s="1109"/>
      <c r="X6" s="1109"/>
      <c r="Y6" s="1109"/>
      <c r="Z6" s="1109"/>
      <c r="AA6" s="1109"/>
      <c r="AB6" s="1109"/>
      <c r="AC6" s="1109"/>
      <c r="AD6" s="1110"/>
    </row>
    <row r="7" spans="1:30" s="1104" customFormat="1" ht="35.1" customHeight="1">
      <c r="A7" s="1111"/>
      <c r="B7" s="2981" t="s">
        <v>453</v>
      </c>
      <c r="C7" s="2982"/>
      <c r="D7" s="2982"/>
      <c r="E7" s="2982"/>
      <c r="F7" s="3193" t="s">
        <v>224</v>
      </c>
      <c r="G7" s="3171"/>
      <c r="H7" s="3171"/>
      <c r="I7" s="3171"/>
      <c r="J7" s="3194"/>
      <c r="K7" s="3195">
        <f>様式1!$F$40</f>
        <v>0</v>
      </c>
      <c r="L7" s="3196"/>
      <c r="M7" s="3196"/>
      <c r="N7" s="3196"/>
      <c r="O7" s="3196"/>
      <c r="P7" s="3196"/>
      <c r="Q7" s="3196"/>
      <c r="R7" s="3196"/>
      <c r="S7" s="3196"/>
      <c r="T7" s="3196"/>
      <c r="U7" s="3196"/>
      <c r="V7" s="3196"/>
      <c r="W7" s="3196"/>
      <c r="X7" s="3196"/>
      <c r="Y7" s="3196"/>
      <c r="Z7" s="3196"/>
      <c r="AA7" s="3196"/>
      <c r="AB7" s="3196"/>
      <c r="AC7" s="3196"/>
      <c r="AD7" s="3197"/>
    </row>
    <row r="8" spans="1:30" s="1104" customFormat="1" ht="35.1" customHeight="1" thickBot="1">
      <c r="A8" s="1111"/>
      <c r="B8" s="2984"/>
      <c r="C8" s="2985"/>
      <c r="D8" s="2985"/>
      <c r="E8" s="2985"/>
      <c r="F8" s="3198" t="s">
        <v>454</v>
      </c>
      <c r="G8" s="3199"/>
      <c r="H8" s="3199"/>
      <c r="I8" s="3199"/>
      <c r="J8" s="3200"/>
      <c r="K8" s="3198" t="str">
        <f>様式1!$H$41&amp;様式1!$H$42</f>
        <v/>
      </c>
      <c r="L8" s="3199"/>
      <c r="M8" s="3199"/>
      <c r="N8" s="3199"/>
      <c r="O8" s="3199"/>
      <c r="P8" s="3199"/>
      <c r="Q8" s="3199"/>
      <c r="R8" s="3199"/>
      <c r="S8" s="3199"/>
      <c r="T8" s="3199"/>
      <c r="U8" s="3199"/>
      <c r="V8" s="3199"/>
      <c r="W8" s="3199"/>
      <c r="X8" s="3199"/>
      <c r="Y8" s="3199"/>
      <c r="Z8" s="3199"/>
      <c r="AA8" s="3199"/>
      <c r="AB8" s="3199"/>
      <c r="AC8" s="3199"/>
      <c r="AD8" s="3201"/>
    </row>
    <row r="9" spans="1:30" ht="35.1" customHeight="1">
      <c r="A9" s="1112"/>
      <c r="B9" s="1108" t="s">
        <v>455</v>
      </c>
      <c r="C9" s="1109"/>
      <c r="D9" s="1109"/>
      <c r="E9" s="1109"/>
      <c r="F9" s="1113"/>
      <c r="G9" s="1113"/>
      <c r="H9" s="1113"/>
      <c r="I9" s="1113"/>
      <c r="J9" s="1113"/>
      <c r="K9" s="1113"/>
      <c r="L9" s="1113"/>
      <c r="M9" s="1113"/>
      <c r="N9" s="1113"/>
      <c r="O9" s="1113"/>
      <c r="P9" s="1113"/>
      <c r="Q9" s="1113"/>
      <c r="R9" s="1113"/>
      <c r="S9" s="1113"/>
      <c r="T9" s="1113"/>
      <c r="U9" s="1113"/>
      <c r="V9" s="1113"/>
      <c r="W9" s="1113"/>
      <c r="X9" s="1113"/>
      <c r="Y9" s="1113"/>
      <c r="Z9" s="1113"/>
      <c r="AA9" s="1113"/>
      <c r="AB9" s="1113"/>
      <c r="AC9" s="1113"/>
      <c r="AD9" s="1114"/>
    </row>
    <row r="10" spans="1:30" ht="15.95" customHeight="1">
      <c r="A10" s="1112"/>
      <c r="B10" s="1115"/>
      <c r="C10" s="1116"/>
      <c r="D10" s="3134" t="s">
        <v>456</v>
      </c>
      <c r="E10" s="3185"/>
      <c r="F10" s="3185"/>
      <c r="G10" s="3185"/>
      <c r="H10" s="3185"/>
      <c r="I10" s="3185"/>
      <c r="J10" s="3185"/>
      <c r="K10" s="3185"/>
      <c r="L10" s="3185"/>
      <c r="M10" s="3185"/>
      <c r="N10" s="3186"/>
      <c r="O10" s="3136"/>
      <c r="P10" s="3112"/>
      <c r="Q10" s="3112"/>
      <c r="R10" s="3139" t="s">
        <v>201</v>
      </c>
      <c r="S10" s="3112"/>
      <c r="T10" s="3139" t="s">
        <v>202</v>
      </c>
      <c r="U10" s="3139" t="s">
        <v>451</v>
      </c>
      <c r="V10" s="3139"/>
      <c r="W10" s="3139"/>
      <c r="X10" s="3099" t="s">
        <v>452</v>
      </c>
      <c r="Y10" s="3100"/>
      <c r="Z10" s="3103"/>
      <c r="AA10" s="3103"/>
      <c r="AB10" s="3103"/>
      <c r="AC10" s="3103"/>
      <c r="AD10" s="3104"/>
    </row>
    <row r="11" spans="1:30" ht="15.95" customHeight="1">
      <c r="A11" s="1112"/>
      <c r="B11" s="1112"/>
      <c r="C11" s="3108"/>
      <c r="D11" s="3030"/>
      <c r="E11" s="3031"/>
      <c r="F11" s="3031"/>
      <c r="G11" s="3031"/>
      <c r="H11" s="3031"/>
      <c r="I11" s="3031"/>
      <c r="J11" s="3031"/>
      <c r="K11" s="3031"/>
      <c r="L11" s="3031"/>
      <c r="M11" s="3031"/>
      <c r="N11" s="3032"/>
      <c r="O11" s="3137"/>
      <c r="P11" s="3138"/>
      <c r="Q11" s="3138"/>
      <c r="R11" s="3140"/>
      <c r="S11" s="3138"/>
      <c r="T11" s="3140"/>
      <c r="U11" s="3140"/>
      <c r="V11" s="3140"/>
      <c r="W11" s="3140"/>
      <c r="X11" s="3101"/>
      <c r="Y11" s="3102"/>
      <c r="Z11" s="3105"/>
      <c r="AA11" s="3105"/>
      <c r="AB11" s="3105"/>
      <c r="AC11" s="3105"/>
      <c r="AD11" s="3106"/>
    </row>
    <row r="12" spans="1:30" ht="15.95" customHeight="1">
      <c r="A12" s="1112"/>
      <c r="B12" s="1112"/>
      <c r="C12" s="3109"/>
      <c r="D12" s="3030"/>
      <c r="E12" s="3031"/>
      <c r="F12" s="3031"/>
      <c r="G12" s="3031"/>
      <c r="H12" s="3031"/>
      <c r="I12" s="3031"/>
      <c r="J12" s="3031"/>
      <c r="K12" s="3031"/>
      <c r="L12" s="3031"/>
      <c r="M12" s="3031"/>
      <c r="N12" s="3032"/>
      <c r="O12" s="3036"/>
      <c r="P12" s="2952" t="s">
        <v>457</v>
      </c>
      <c r="Q12" s="2953"/>
      <c r="R12" s="2954"/>
      <c r="S12" s="2958" t="s">
        <v>491</v>
      </c>
      <c r="T12" s="2959"/>
      <c r="U12" s="2959"/>
      <c r="V12" s="2975"/>
      <c r="W12" s="2976"/>
      <c r="X12" s="3112"/>
      <c r="Y12" s="2959" t="s">
        <v>201</v>
      </c>
      <c r="Z12" s="3112"/>
      <c r="AA12" s="2959" t="s">
        <v>202</v>
      </c>
      <c r="AB12" s="3112"/>
      <c r="AC12" s="2959" t="s">
        <v>203</v>
      </c>
      <c r="AD12" s="3142"/>
    </row>
    <row r="13" spans="1:30" s="1104" customFormat="1" ht="15.95" customHeight="1">
      <c r="A13" s="1111"/>
      <c r="B13" s="1111"/>
      <c r="C13" s="1117"/>
      <c r="D13" s="3187"/>
      <c r="E13" s="3188"/>
      <c r="F13" s="3188"/>
      <c r="G13" s="3188"/>
      <c r="H13" s="3188"/>
      <c r="I13" s="3188"/>
      <c r="J13" s="3188"/>
      <c r="K13" s="3188"/>
      <c r="L13" s="3188"/>
      <c r="M13" s="3188"/>
      <c r="N13" s="3189"/>
      <c r="O13" s="3180"/>
      <c r="P13" s="3181"/>
      <c r="Q13" s="3182"/>
      <c r="R13" s="3183"/>
      <c r="S13" s="3008"/>
      <c r="T13" s="3004"/>
      <c r="U13" s="3004"/>
      <c r="V13" s="3011"/>
      <c r="W13" s="3012"/>
      <c r="X13" s="3138"/>
      <c r="Y13" s="3004"/>
      <c r="Z13" s="3138"/>
      <c r="AA13" s="3004"/>
      <c r="AB13" s="3138"/>
      <c r="AC13" s="3004"/>
      <c r="AD13" s="3184"/>
    </row>
    <row r="14" spans="1:30" s="1104" customFormat="1" ht="35.1" customHeight="1">
      <c r="A14" s="1111"/>
      <c r="B14" s="1111"/>
      <c r="C14" s="1118"/>
      <c r="D14" s="3096" t="s">
        <v>458</v>
      </c>
      <c r="E14" s="3097"/>
      <c r="F14" s="3097"/>
      <c r="G14" s="3097"/>
      <c r="H14" s="3097"/>
      <c r="I14" s="3097"/>
      <c r="J14" s="3097"/>
      <c r="K14" s="3097"/>
      <c r="L14" s="3097"/>
      <c r="M14" s="3097"/>
      <c r="N14" s="3098"/>
      <c r="O14" s="3079"/>
      <c r="P14" s="3067"/>
      <c r="Q14" s="1119"/>
      <c r="R14" s="1120" t="s">
        <v>201</v>
      </c>
      <c r="S14" s="1119"/>
      <c r="T14" s="1120" t="s">
        <v>202</v>
      </c>
      <c r="U14" s="3068" t="s">
        <v>451</v>
      </c>
      <c r="V14" s="3068"/>
      <c r="W14" s="3069"/>
      <c r="X14" s="3070" t="s">
        <v>452</v>
      </c>
      <c r="Y14" s="3070"/>
      <c r="Z14" s="3071"/>
      <c r="AA14" s="3071"/>
      <c r="AB14" s="3071"/>
      <c r="AC14" s="3071"/>
      <c r="AD14" s="3072"/>
    </row>
    <row r="15" spans="1:30" s="1104" customFormat="1" ht="35.1" customHeight="1">
      <c r="A15" s="1111"/>
      <c r="B15" s="1111"/>
      <c r="C15" s="1121"/>
      <c r="D15" s="2993"/>
      <c r="E15" s="2994"/>
      <c r="F15" s="2994"/>
      <c r="G15" s="2994"/>
      <c r="H15" s="2994"/>
      <c r="I15" s="2994"/>
      <c r="J15" s="2994"/>
      <c r="K15" s="2994"/>
      <c r="L15" s="2994"/>
      <c r="M15" s="2994"/>
      <c r="N15" s="2995"/>
      <c r="O15" s="1122"/>
      <c r="P15" s="3168" t="s">
        <v>457</v>
      </c>
      <c r="Q15" s="3068"/>
      <c r="R15" s="3069"/>
      <c r="S15" s="3070" t="s">
        <v>492</v>
      </c>
      <c r="T15" s="3070"/>
      <c r="U15" s="3070"/>
      <c r="V15" s="2975"/>
      <c r="W15" s="2976"/>
      <c r="X15" s="1123"/>
      <c r="Y15" s="1124" t="s">
        <v>201</v>
      </c>
      <c r="Z15" s="1123"/>
      <c r="AA15" s="1124" t="s">
        <v>202</v>
      </c>
      <c r="AB15" s="1123"/>
      <c r="AC15" s="1124" t="s">
        <v>203</v>
      </c>
      <c r="AD15" s="1125"/>
    </row>
    <row r="16" spans="1:30" s="1104" customFormat="1" ht="35.1" customHeight="1">
      <c r="A16" s="1111"/>
      <c r="B16" s="1111"/>
      <c r="C16" s="1126"/>
      <c r="D16" s="1127"/>
      <c r="E16" s="3167" t="s">
        <v>459</v>
      </c>
      <c r="F16" s="3120"/>
      <c r="G16" s="3120"/>
      <c r="H16" s="3120"/>
      <c r="I16" s="3120"/>
      <c r="J16" s="3120"/>
      <c r="K16" s="3120"/>
      <c r="L16" s="3120"/>
      <c r="M16" s="3120"/>
      <c r="N16" s="3121"/>
      <c r="O16" s="1128"/>
      <c r="P16" s="1123"/>
      <c r="Q16" s="1120" t="s">
        <v>201</v>
      </c>
      <c r="R16" s="1120"/>
      <c r="S16" s="1120" t="s">
        <v>202</v>
      </c>
      <c r="T16" s="1119"/>
      <c r="U16" s="1120" t="s">
        <v>203</v>
      </c>
      <c r="V16" s="1129" t="s">
        <v>52</v>
      </c>
      <c r="W16" s="1128"/>
      <c r="X16" s="1119"/>
      <c r="Y16" s="1120" t="s">
        <v>201</v>
      </c>
      <c r="Z16" s="1119"/>
      <c r="AA16" s="1120" t="s">
        <v>202</v>
      </c>
      <c r="AB16" s="1119"/>
      <c r="AC16" s="1120" t="s">
        <v>203</v>
      </c>
      <c r="AD16" s="1130"/>
    </row>
    <row r="17" spans="1:30" ht="15.95" customHeight="1">
      <c r="A17" s="1112"/>
      <c r="B17" s="1131"/>
      <c r="C17" s="1118"/>
      <c r="D17" s="2993" t="s">
        <v>460</v>
      </c>
      <c r="E17" s="2994"/>
      <c r="F17" s="2994"/>
      <c r="G17" s="2994"/>
      <c r="H17" s="2994"/>
      <c r="I17" s="2994"/>
      <c r="J17" s="2994"/>
      <c r="K17" s="2994"/>
      <c r="L17" s="2994"/>
      <c r="M17" s="2994"/>
      <c r="N17" s="2995"/>
      <c r="O17" s="2975"/>
      <c r="P17" s="2976"/>
      <c r="Q17" s="2976"/>
      <c r="R17" s="2959" t="s">
        <v>201</v>
      </c>
      <c r="S17" s="2976"/>
      <c r="T17" s="2959" t="s">
        <v>202</v>
      </c>
      <c r="U17" s="2959" t="s">
        <v>451</v>
      </c>
      <c r="V17" s="2959"/>
      <c r="W17" s="2959"/>
      <c r="X17" s="2958" t="s">
        <v>452</v>
      </c>
      <c r="Y17" s="2960"/>
      <c r="Z17" s="3074"/>
      <c r="AA17" s="3074"/>
      <c r="AB17" s="3074"/>
      <c r="AC17" s="3074"/>
      <c r="AD17" s="3092"/>
    </row>
    <row r="18" spans="1:30" ht="15.95" customHeight="1">
      <c r="A18" s="1112"/>
      <c r="B18" s="1111"/>
      <c r="C18" s="2972"/>
      <c r="D18" s="2993"/>
      <c r="E18" s="2994"/>
      <c r="F18" s="2994"/>
      <c r="G18" s="2994"/>
      <c r="H18" s="2994"/>
      <c r="I18" s="2994"/>
      <c r="J18" s="2994"/>
      <c r="K18" s="2994"/>
      <c r="L18" s="2994"/>
      <c r="M18" s="2994"/>
      <c r="N18" s="2995"/>
      <c r="O18" s="3011"/>
      <c r="P18" s="3012"/>
      <c r="Q18" s="3012"/>
      <c r="R18" s="3004"/>
      <c r="S18" s="3012"/>
      <c r="T18" s="3004"/>
      <c r="U18" s="3004"/>
      <c r="V18" s="3004"/>
      <c r="W18" s="3004"/>
      <c r="X18" s="3008"/>
      <c r="Y18" s="3006"/>
      <c r="Z18" s="2970"/>
      <c r="AA18" s="2970"/>
      <c r="AB18" s="2970"/>
      <c r="AC18" s="2970"/>
      <c r="AD18" s="2971"/>
    </row>
    <row r="19" spans="1:30" ht="15.95" customHeight="1">
      <c r="A19" s="1112"/>
      <c r="B19" s="1111"/>
      <c r="C19" s="2973"/>
      <c r="D19" s="2993"/>
      <c r="E19" s="2994"/>
      <c r="F19" s="2994"/>
      <c r="G19" s="2994"/>
      <c r="H19" s="2994"/>
      <c r="I19" s="2994"/>
      <c r="J19" s="2994"/>
      <c r="K19" s="2994"/>
      <c r="L19" s="2994"/>
      <c r="M19" s="2994"/>
      <c r="N19" s="2995"/>
      <c r="O19" s="3036"/>
      <c r="P19" s="2952" t="s">
        <v>457</v>
      </c>
      <c r="Q19" s="2953"/>
      <c r="R19" s="2954"/>
      <c r="S19" s="2958" t="s">
        <v>492</v>
      </c>
      <c r="T19" s="2959"/>
      <c r="U19" s="2960"/>
      <c r="V19" s="2976"/>
      <c r="W19" s="2976"/>
      <c r="X19" s="2976"/>
      <c r="Y19" s="2959" t="s">
        <v>201</v>
      </c>
      <c r="Z19" s="2976"/>
      <c r="AA19" s="2959" t="s">
        <v>202</v>
      </c>
      <c r="AB19" s="2976"/>
      <c r="AC19" s="2959" t="s">
        <v>203</v>
      </c>
      <c r="AD19" s="2979"/>
    </row>
    <row r="20" spans="1:30" ht="15.95" customHeight="1" thickBot="1">
      <c r="A20" s="1112"/>
      <c r="B20" s="1132"/>
      <c r="C20" s="1133"/>
      <c r="D20" s="2996"/>
      <c r="E20" s="2997"/>
      <c r="F20" s="2997"/>
      <c r="G20" s="2997"/>
      <c r="H20" s="2997"/>
      <c r="I20" s="2997"/>
      <c r="J20" s="2997"/>
      <c r="K20" s="2997"/>
      <c r="L20" s="2997"/>
      <c r="M20" s="2997"/>
      <c r="N20" s="2998"/>
      <c r="O20" s="3037"/>
      <c r="P20" s="2955"/>
      <c r="Q20" s="2956"/>
      <c r="R20" s="2957"/>
      <c r="S20" s="2961"/>
      <c r="T20" s="2962"/>
      <c r="U20" s="2963"/>
      <c r="V20" s="2978"/>
      <c r="W20" s="2978"/>
      <c r="X20" s="2978"/>
      <c r="Y20" s="2962"/>
      <c r="Z20" s="2978"/>
      <c r="AA20" s="2962"/>
      <c r="AB20" s="2978"/>
      <c r="AC20" s="2962"/>
      <c r="AD20" s="2980"/>
    </row>
    <row r="21" spans="1:30" ht="35.1" customHeight="1">
      <c r="A21" s="1134"/>
      <c r="B21" s="3170" t="s">
        <v>461</v>
      </c>
      <c r="C21" s="3171"/>
      <c r="D21" s="3171"/>
      <c r="E21" s="3171"/>
      <c r="F21" s="1135"/>
      <c r="G21" s="3172" t="s">
        <v>462</v>
      </c>
      <c r="H21" s="3171"/>
      <c r="I21" s="3171"/>
      <c r="J21" s="3171"/>
      <c r="K21" s="3171"/>
      <c r="L21" s="3171"/>
      <c r="M21" s="3171"/>
      <c r="N21" s="1136"/>
      <c r="O21" s="3173" t="s">
        <v>463</v>
      </c>
      <c r="P21" s="3173"/>
      <c r="Q21" s="3173"/>
      <c r="R21" s="3173"/>
      <c r="S21" s="3173"/>
      <c r="T21" s="3173"/>
      <c r="U21" s="3173"/>
      <c r="V21" s="3174" t="s">
        <v>241</v>
      </c>
      <c r="W21" s="3175"/>
      <c r="X21" s="3176"/>
      <c r="Y21" s="3177"/>
      <c r="Z21" s="3177"/>
      <c r="AA21" s="3177"/>
      <c r="AB21" s="3177"/>
      <c r="AC21" s="3177"/>
      <c r="AD21" s="3178"/>
    </row>
    <row r="22" spans="1:30" ht="35.1" customHeight="1">
      <c r="A22" s="1112"/>
      <c r="B22" s="1137" t="s">
        <v>455</v>
      </c>
      <c r="C22" s="1138"/>
      <c r="D22" s="1138"/>
      <c r="E22" s="1138"/>
      <c r="F22" s="1139"/>
      <c r="G22" s="1139"/>
      <c r="H22" s="1139"/>
      <c r="I22" s="1139"/>
      <c r="J22" s="1139"/>
      <c r="K22" s="1139"/>
      <c r="L22" s="1139"/>
      <c r="M22" s="1139"/>
      <c r="N22" s="1139"/>
      <c r="O22" s="1139"/>
      <c r="P22" s="1139"/>
      <c r="Q22" s="1139"/>
      <c r="R22" s="1139"/>
      <c r="S22" s="1139"/>
      <c r="T22" s="1139"/>
      <c r="U22" s="1139"/>
      <c r="V22" s="1139"/>
      <c r="W22" s="1139"/>
      <c r="X22" s="1139"/>
      <c r="Y22" s="1139"/>
      <c r="Z22" s="1139"/>
      <c r="AA22" s="1139"/>
      <c r="AB22" s="1139"/>
      <c r="AC22" s="1139"/>
      <c r="AD22" s="1140"/>
    </row>
    <row r="23" spans="1:30" s="1104" customFormat="1" ht="15.95" customHeight="1">
      <c r="A23" s="1111"/>
      <c r="B23" s="1131"/>
      <c r="C23" s="1118"/>
      <c r="D23" s="3096" t="s">
        <v>464</v>
      </c>
      <c r="E23" s="3097"/>
      <c r="F23" s="3097"/>
      <c r="G23" s="3097"/>
      <c r="H23" s="3097"/>
      <c r="I23" s="3097"/>
      <c r="J23" s="3097"/>
      <c r="K23" s="3097"/>
      <c r="L23" s="3097"/>
      <c r="M23" s="3097"/>
      <c r="N23" s="3098"/>
      <c r="O23" s="2975"/>
      <c r="P23" s="2976"/>
      <c r="Q23" s="2976"/>
      <c r="R23" s="2959" t="s">
        <v>201</v>
      </c>
      <c r="S23" s="2976"/>
      <c r="T23" s="2959" t="s">
        <v>202</v>
      </c>
      <c r="U23" s="2959" t="s">
        <v>451</v>
      </c>
      <c r="V23" s="2959"/>
      <c r="W23" s="2959"/>
      <c r="X23" s="2958" t="s">
        <v>452</v>
      </c>
      <c r="Y23" s="2960"/>
      <c r="Z23" s="3074"/>
      <c r="AA23" s="3074"/>
      <c r="AB23" s="3074"/>
      <c r="AC23" s="3074"/>
      <c r="AD23" s="3092"/>
    </row>
    <row r="24" spans="1:30" s="1104" customFormat="1" ht="15.75" customHeight="1">
      <c r="A24" s="1111"/>
      <c r="B24" s="1111"/>
      <c r="C24" s="2972"/>
      <c r="D24" s="2993"/>
      <c r="E24" s="2994"/>
      <c r="F24" s="2994"/>
      <c r="G24" s="2994"/>
      <c r="H24" s="2994"/>
      <c r="I24" s="2994"/>
      <c r="J24" s="2994"/>
      <c r="K24" s="2994"/>
      <c r="L24" s="2994"/>
      <c r="M24" s="2994"/>
      <c r="N24" s="2995"/>
      <c r="O24" s="3011"/>
      <c r="P24" s="3012"/>
      <c r="Q24" s="3012"/>
      <c r="R24" s="3004"/>
      <c r="S24" s="3012"/>
      <c r="T24" s="3004"/>
      <c r="U24" s="3004"/>
      <c r="V24" s="3004"/>
      <c r="W24" s="3004"/>
      <c r="X24" s="3008"/>
      <c r="Y24" s="3006"/>
      <c r="Z24" s="2970"/>
      <c r="AA24" s="2970"/>
      <c r="AB24" s="2970"/>
      <c r="AC24" s="2970"/>
      <c r="AD24" s="2971"/>
    </row>
    <row r="25" spans="1:30" s="1104" customFormat="1" ht="15.95" customHeight="1">
      <c r="A25" s="1111"/>
      <c r="B25" s="1111"/>
      <c r="C25" s="2973"/>
      <c r="D25" s="2993"/>
      <c r="E25" s="2994"/>
      <c r="F25" s="2994"/>
      <c r="G25" s="2994"/>
      <c r="H25" s="2994"/>
      <c r="I25" s="2994"/>
      <c r="J25" s="2994"/>
      <c r="K25" s="2994"/>
      <c r="L25" s="2994"/>
      <c r="M25" s="2994"/>
      <c r="N25" s="2995"/>
      <c r="O25" s="3036"/>
      <c r="P25" s="2952" t="s">
        <v>457</v>
      </c>
      <c r="Q25" s="2953"/>
      <c r="R25" s="2954"/>
      <c r="S25" s="2958" t="s">
        <v>492</v>
      </c>
      <c r="T25" s="2959"/>
      <c r="U25" s="2960"/>
      <c r="V25" s="2976"/>
      <c r="W25" s="2976"/>
      <c r="X25" s="2976"/>
      <c r="Y25" s="2959" t="s">
        <v>201</v>
      </c>
      <c r="Z25" s="2976"/>
      <c r="AA25" s="2959" t="s">
        <v>202</v>
      </c>
      <c r="AB25" s="2976"/>
      <c r="AC25" s="2959" t="s">
        <v>203</v>
      </c>
      <c r="AD25" s="2979"/>
    </row>
    <row r="26" spans="1:30" s="1104" customFormat="1" ht="15.95" customHeight="1">
      <c r="A26" s="1111"/>
      <c r="B26" s="1111"/>
      <c r="C26" s="1126"/>
      <c r="D26" s="3144"/>
      <c r="E26" s="3145"/>
      <c r="F26" s="3145"/>
      <c r="G26" s="3145"/>
      <c r="H26" s="3145"/>
      <c r="I26" s="3145"/>
      <c r="J26" s="3145"/>
      <c r="K26" s="3145"/>
      <c r="L26" s="3145"/>
      <c r="M26" s="3145"/>
      <c r="N26" s="3179"/>
      <c r="O26" s="3180"/>
      <c r="P26" s="3181"/>
      <c r="Q26" s="3182"/>
      <c r="R26" s="3183"/>
      <c r="S26" s="3008"/>
      <c r="T26" s="3004"/>
      <c r="U26" s="3006"/>
      <c r="V26" s="3012"/>
      <c r="W26" s="3012"/>
      <c r="X26" s="3012"/>
      <c r="Y26" s="3004"/>
      <c r="Z26" s="3012"/>
      <c r="AA26" s="3004"/>
      <c r="AB26" s="3012"/>
      <c r="AC26" s="3004"/>
      <c r="AD26" s="3169"/>
    </row>
    <row r="27" spans="1:30" s="1104" customFormat="1" ht="35.1" customHeight="1">
      <c r="A27" s="1111"/>
      <c r="B27" s="1111"/>
      <c r="C27" s="1118"/>
      <c r="D27" s="3096" t="s">
        <v>465</v>
      </c>
      <c r="E27" s="3097"/>
      <c r="F27" s="3097"/>
      <c r="G27" s="3097"/>
      <c r="H27" s="3097"/>
      <c r="I27" s="3097"/>
      <c r="J27" s="3097"/>
      <c r="K27" s="3097"/>
      <c r="L27" s="3097"/>
      <c r="M27" s="3097"/>
      <c r="N27" s="3098"/>
      <c r="O27" s="3079"/>
      <c r="P27" s="3067"/>
      <c r="Q27" s="1119"/>
      <c r="R27" s="1120" t="s">
        <v>201</v>
      </c>
      <c r="S27" s="1119"/>
      <c r="T27" s="1120" t="s">
        <v>202</v>
      </c>
      <c r="U27" s="3068" t="s">
        <v>451</v>
      </c>
      <c r="V27" s="3068"/>
      <c r="W27" s="3069"/>
      <c r="X27" s="3070" t="s">
        <v>452</v>
      </c>
      <c r="Y27" s="3070"/>
      <c r="Z27" s="3071"/>
      <c r="AA27" s="3071"/>
      <c r="AB27" s="3071"/>
      <c r="AC27" s="3071"/>
      <c r="AD27" s="3072"/>
    </row>
    <row r="28" spans="1:30" s="1104" customFormat="1" ht="35.1" customHeight="1">
      <c r="A28" s="1111"/>
      <c r="B28" s="1111"/>
      <c r="C28" s="1121"/>
      <c r="D28" s="2993"/>
      <c r="E28" s="2994"/>
      <c r="F28" s="2994"/>
      <c r="G28" s="2994"/>
      <c r="H28" s="2994"/>
      <c r="I28" s="2994"/>
      <c r="J28" s="2994"/>
      <c r="K28" s="2994"/>
      <c r="L28" s="2994"/>
      <c r="M28" s="2994"/>
      <c r="N28" s="2995"/>
      <c r="O28" s="1122"/>
      <c r="P28" s="3168" t="s">
        <v>457</v>
      </c>
      <c r="Q28" s="3068"/>
      <c r="R28" s="3069"/>
      <c r="S28" s="3070" t="s">
        <v>492</v>
      </c>
      <c r="T28" s="3070"/>
      <c r="U28" s="3070"/>
      <c r="V28" s="2975"/>
      <c r="W28" s="2976"/>
      <c r="X28" s="1123"/>
      <c r="Y28" s="1124" t="s">
        <v>201</v>
      </c>
      <c r="Z28" s="1123"/>
      <c r="AA28" s="1124" t="s">
        <v>202</v>
      </c>
      <c r="AB28" s="1123"/>
      <c r="AC28" s="1124" t="s">
        <v>203</v>
      </c>
      <c r="AD28" s="1125"/>
    </row>
    <row r="29" spans="1:30" s="1104" customFormat="1" ht="35.1" customHeight="1">
      <c r="A29" s="1111"/>
      <c r="B29" s="1111"/>
      <c r="C29" s="1126"/>
      <c r="D29" s="1127"/>
      <c r="E29" s="3167" t="s">
        <v>459</v>
      </c>
      <c r="F29" s="3120"/>
      <c r="G29" s="3120"/>
      <c r="H29" s="3120"/>
      <c r="I29" s="3120"/>
      <c r="J29" s="3120"/>
      <c r="K29" s="3120"/>
      <c r="L29" s="3120"/>
      <c r="M29" s="3120"/>
      <c r="N29" s="3121"/>
      <c r="O29" s="1128"/>
      <c r="P29" s="1119"/>
      <c r="Q29" s="1120" t="s">
        <v>201</v>
      </c>
      <c r="R29" s="1119"/>
      <c r="S29" s="1120" t="s">
        <v>202</v>
      </c>
      <c r="T29" s="1119"/>
      <c r="U29" s="1120" t="s">
        <v>203</v>
      </c>
      <c r="V29" s="1129" t="s">
        <v>52</v>
      </c>
      <c r="W29" s="1128"/>
      <c r="X29" s="1119"/>
      <c r="Y29" s="1120" t="s">
        <v>201</v>
      </c>
      <c r="Z29" s="1119"/>
      <c r="AA29" s="1120" t="s">
        <v>202</v>
      </c>
      <c r="AB29" s="1119"/>
      <c r="AC29" s="1120" t="s">
        <v>203</v>
      </c>
      <c r="AD29" s="1130"/>
    </row>
    <row r="30" spans="1:30" s="1104" customFormat="1" ht="15.95" customHeight="1">
      <c r="A30" s="1111"/>
      <c r="B30" s="1131"/>
      <c r="C30" s="1118"/>
      <c r="D30" s="3096" t="s">
        <v>466</v>
      </c>
      <c r="E30" s="3097"/>
      <c r="F30" s="3097"/>
      <c r="G30" s="3097"/>
      <c r="H30" s="3097"/>
      <c r="I30" s="3097"/>
      <c r="J30" s="3097"/>
      <c r="K30" s="3097"/>
      <c r="L30" s="3097"/>
      <c r="M30" s="3097"/>
      <c r="N30" s="3098"/>
      <c r="O30" s="2975"/>
      <c r="P30" s="2976"/>
      <c r="Q30" s="2976"/>
      <c r="R30" s="2959" t="s">
        <v>201</v>
      </c>
      <c r="S30" s="2976"/>
      <c r="T30" s="2959" t="s">
        <v>202</v>
      </c>
      <c r="U30" s="2959" t="s">
        <v>451</v>
      </c>
      <c r="V30" s="2959"/>
      <c r="W30" s="2959"/>
      <c r="X30" s="2958" t="s">
        <v>452</v>
      </c>
      <c r="Y30" s="2960"/>
      <c r="Z30" s="3074"/>
      <c r="AA30" s="3074"/>
      <c r="AB30" s="3074"/>
      <c r="AC30" s="3074"/>
      <c r="AD30" s="3092"/>
    </row>
    <row r="31" spans="1:30" s="1104" customFormat="1" ht="15.95" customHeight="1">
      <c r="A31" s="1111"/>
      <c r="B31" s="1111"/>
      <c r="C31" s="2972"/>
      <c r="D31" s="2993"/>
      <c r="E31" s="2994"/>
      <c r="F31" s="2994"/>
      <c r="G31" s="2994"/>
      <c r="H31" s="2994"/>
      <c r="I31" s="2994"/>
      <c r="J31" s="2994"/>
      <c r="K31" s="2994"/>
      <c r="L31" s="2994"/>
      <c r="M31" s="2994"/>
      <c r="N31" s="2995"/>
      <c r="O31" s="3011"/>
      <c r="P31" s="3012"/>
      <c r="Q31" s="3012"/>
      <c r="R31" s="3004"/>
      <c r="S31" s="3012"/>
      <c r="T31" s="3004"/>
      <c r="U31" s="3004"/>
      <c r="V31" s="3004"/>
      <c r="W31" s="3004"/>
      <c r="X31" s="3008"/>
      <c r="Y31" s="3006"/>
      <c r="Z31" s="2970"/>
      <c r="AA31" s="2970"/>
      <c r="AB31" s="2970"/>
      <c r="AC31" s="2970"/>
      <c r="AD31" s="2971"/>
    </row>
    <row r="32" spans="1:30" s="1104" customFormat="1" ht="15.95" customHeight="1">
      <c r="A32" s="1111"/>
      <c r="B32" s="1111"/>
      <c r="C32" s="2973"/>
      <c r="D32" s="2993"/>
      <c r="E32" s="2994"/>
      <c r="F32" s="2994"/>
      <c r="G32" s="2994"/>
      <c r="H32" s="2994"/>
      <c r="I32" s="2994"/>
      <c r="J32" s="2994"/>
      <c r="K32" s="2994"/>
      <c r="L32" s="2994"/>
      <c r="M32" s="2994"/>
      <c r="N32" s="2995"/>
      <c r="O32" s="3093"/>
      <c r="P32" s="2952" t="s">
        <v>457</v>
      </c>
      <c r="Q32" s="2953"/>
      <c r="R32" s="2954"/>
      <c r="S32" s="2958" t="s">
        <v>492</v>
      </c>
      <c r="T32" s="2959"/>
      <c r="U32" s="2960"/>
      <c r="V32" s="2976"/>
      <c r="W32" s="2976"/>
      <c r="X32" s="2976"/>
      <c r="Y32" s="2959" t="s">
        <v>201</v>
      </c>
      <c r="Z32" s="2976"/>
      <c r="AA32" s="2959" t="s">
        <v>202</v>
      </c>
      <c r="AB32" s="2976"/>
      <c r="AC32" s="2959" t="s">
        <v>203</v>
      </c>
      <c r="AD32" s="2979"/>
    </row>
    <row r="33" spans="1:30" s="1104" customFormat="1" ht="15.95" customHeight="1" thickBot="1">
      <c r="A33" s="1111"/>
      <c r="B33" s="1132"/>
      <c r="C33" s="1133"/>
      <c r="D33" s="2996"/>
      <c r="E33" s="2997"/>
      <c r="F33" s="2997"/>
      <c r="G33" s="2997"/>
      <c r="H33" s="2997"/>
      <c r="I33" s="2997"/>
      <c r="J33" s="2997"/>
      <c r="K33" s="2997"/>
      <c r="L33" s="2997"/>
      <c r="M33" s="2997"/>
      <c r="N33" s="2998"/>
      <c r="O33" s="3037"/>
      <c r="P33" s="2955"/>
      <c r="Q33" s="2956"/>
      <c r="R33" s="2957"/>
      <c r="S33" s="2961"/>
      <c r="T33" s="2962"/>
      <c r="U33" s="2963"/>
      <c r="V33" s="2978"/>
      <c r="W33" s="2978"/>
      <c r="X33" s="2978"/>
      <c r="Y33" s="2962"/>
      <c r="Z33" s="2978"/>
      <c r="AA33" s="2962"/>
      <c r="AB33" s="2978"/>
      <c r="AC33" s="2962"/>
      <c r="AD33" s="2980"/>
    </row>
    <row r="34" spans="1:30" s="1104" customFormat="1" ht="34.5" customHeight="1" thickBot="1">
      <c r="A34" s="3162" t="s">
        <v>1010</v>
      </c>
      <c r="B34" s="3163"/>
      <c r="C34" s="3163"/>
      <c r="D34" s="3163"/>
      <c r="E34" s="3163"/>
      <c r="F34" s="3163"/>
      <c r="G34" s="3163"/>
      <c r="H34" s="3163"/>
      <c r="I34" s="3163"/>
      <c r="J34" s="3163"/>
      <c r="K34" s="3163"/>
      <c r="L34" s="3163"/>
      <c r="M34" s="3163"/>
      <c r="N34" s="3163"/>
      <c r="O34" s="3163"/>
      <c r="P34" s="3163"/>
      <c r="Q34" s="3163"/>
      <c r="R34" s="1141"/>
      <c r="S34" s="1141"/>
      <c r="T34" s="1141"/>
      <c r="U34" s="1141"/>
      <c r="V34" s="1141"/>
      <c r="W34" s="1141"/>
      <c r="X34" s="1141"/>
      <c r="Y34" s="1141"/>
      <c r="Z34" s="1141"/>
      <c r="AA34" s="1141"/>
      <c r="AB34" s="1141"/>
      <c r="AC34" s="1141"/>
      <c r="AD34" s="1142"/>
    </row>
    <row r="35" spans="1:30" s="1104" customFormat="1" ht="15.75" customHeight="1">
      <c r="A35" s="1111"/>
      <c r="B35" s="2981" t="s">
        <v>455</v>
      </c>
      <c r="C35" s="2982"/>
      <c r="D35" s="2982"/>
      <c r="E35" s="2983"/>
      <c r="F35" s="1143"/>
      <c r="G35" s="2990" t="s">
        <v>779</v>
      </c>
      <c r="H35" s="2982"/>
      <c r="I35" s="2982"/>
      <c r="J35" s="2982"/>
      <c r="K35" s="2982"/>
      <c r="L35" s="2982"/>
      <c r="M35" s="2982"/>
      <c r="N35" s="2983"/>
      <c r="O35" s="3009"/>
      <c r="P35" s="3010"/>
      <c r="Q35" s="3010"/>
      <c r="R35" s="3003" t="s">
        <v>201</v>
      </c>
      <c r="S35" s="3010"/>
      <c r="T35" s="3003" t="s">
        <v>202</v>
      </c>
      <c r="U35" s="3003" t="s">
        <v>451</v>
      </c>
      <c r="V35" s="3003"/>
      <c r="W35" s="3003"/>
      <c r="X35" s="3007" t="s">
        <v>452</v>
      </c>
      <c r="Y35" s="3005"/>
      <c r="Z35" s="2968"/>
      <c r="AA35" s="2968"/>
      <c r="AB35" s="2968"/>
      <c r="AC35" s="2968"/>
      <c r="AD35" s="2969"/>
    </row>
    <row r="36" spans="1:30" s="1104" customFormat="1" ht="15.75" customHeight="1">
      <c r="A36" s="1111"/>
      <c r="B36" s="2984"/>
      <c r="C36" s="2985"/>
      <c r="D36" s="2985"/>
      <c r="E36" s="2986"/>
      <c r="F36" s="2972"/>
      <c r="G36" s="2993"/>
      <c r="H36" s="2985"/>
      <c r="I36" s="2985"/>
      <c r="J36" s="2985"/>
      <c r="K36" s="2985"/>
      <c r="L36" s="2985"/>
      <c r="M36" s="2985"/>
      <c r="N36" s="2986"/>
      <c r="O36" s="3011"/>
      <c r="P36" s="3012"/>
      <c r="Q36" s="3012"/>
      <c r="R36" s="3004"/>
      <c r="S36" s="3012"/>
      <c r="T36" s="3004"/>
      <c r="U36" s="3004"/>
      <c r="V36" s="3004"/>
      <c r="W36" s="3004"/>
      <c r="X36" s="3008"/>
      <c r="Y36" s="3006"/>
      <c r="Z36" s="2970"/>
      <c r="AA36" s="2970"/>
      <c r="AB36" s="2970"/>
      <c r="AC36" s="2970"/>
      <c r="AD36" s="2971"/>
    </row>
    <row r="37" spans="1:30" s="1104" customFormat="1" ht="15.75" customHeight="1">
      <c r="A37" s="1111"/>
      <c r="B37" s="2984"/>
      <c r="C37" s="2985"/>
      <c r="D37" s="2985"/>
      <c r="E37" s="2986"/>
      <c r="F37" s="2973"/>
      <c r="G37" s="2993"/>
      <c r="H37" s="2985"/>
      <c r="I37" s="2985"/>
      <c r="J37" s="2985"/>
      <c r="K37" s="2985"/>
      <c r="L37" s="2985"/>
      <c r="M37" s="2985"/>
      <c r="N37" s="2986"/>
      <c r="O37" s="3036"/>
      <c r="P37" s="2952" t="s">
        <v>457</v>
      </c>
      <c r="Q37" s="2953"/>
      <c r="R37" s="2954"/>
      <c r="S37" s="2958" t="s">
        <v>492</v>
      </c>
      <c r="T37" s="2959"/>
      <c r="U37" s="2960"/>
      <c r="V37" s="2976"/>
      <c r="W37" s="2976"/>
      <c r="X37" s="2976"/>
      <c r="Y37" s="2959" t="s">
        <v>201</v>
      </c>
      <c r="Z37" s="2976"/>
      <c r="AA37" s="2959" t="s">
        <v>202</v>
      </c>
      <c r="AB37" s="2976"/>
      <c r="AC37" s="2959" t="s">
        <v>203</v>
      </c>
      <c r="AD37" s="2979"/>
    </row>
    <row r="38" spans="1:30" s="1104" customFormat="1" ht="15.75" customHeight="1">
      <c r="A38" s="1144"/>
      <c r="B38" s="2984"/>
      <c r="C38" s="2985"/>
      <c r="D38" s="2985"/>
      <c r="E38" s="2986"/>
      <c r="F38" s="1145"/>
      <c r="G38" s="3164"/>
      <c r="H38" s="2985"/>
      <c r="I38" s="2985"/>
      <c r="J38" s="2985"/>
      <c r="K38" s="2985"/>
      <c r="L38" s="2985"/>
      <c r="M38" s="2985"/>
      <c r="N38" s="2986"/>
      <c r="O38" s="3093"/>
      <c r="P38" s="3051"/>
      <c r="Q38" s="3052"/>
      <c r="R38" s="3053"/>
      <c r="S38" s="3054"/>
      <c r="T38" s="3055"/>
      <c r="U38" s="3056"/>
      <c r="V38" s="3058"/>
      <c r="W38" s="3058"/>
      <c r="X38" s="3058"/>
      <c r="Y38" s="3055"/>
      <c r="Z38" s="3058"/>
      <c r="AA38" s="3055"/>
      <c r="AB38" s="3058"/>
      <c r="AC38" s="3055"/>
      <c r="AD38" s="3089"/>
    </row>
    <row r="39" spans="1:30" s="1104" customFormat="1" ht="15.75" customHeight="1">
      <c r="A39" s="1144"/>
      <c r="B39" s="2984"/>
      <c r="C39" s="2985"/>
      <c r="D39" s="2985"/>
      <c r="E39" s="2986"/>
      <c r="F39" s="1118"/>
      <c r="G39" s="3096" t="s">
        <v>780</v>
      </c>
      <c r="H39" s="3165"/>
      <c r="I39" s="3165"/>
      <c r="J39" s="3165"/>
      <c r="K39" s="3165"/>
      <c r="L39" s="3165"/>
      <c r="M39" s="3165"/>
      <c r="N39" s="3166"/>
      <c r="O39" s="2975"/>
      <c r="P39" s="2976"/>
      <c r="Q39" s="2976"/>
      <c r="R39" s="2959" t="s">
        <v>201</v>
      </c>
      <c r="S39" s="2976"/>
      <c r="T39" s="2959" t="s">
        <v>202</v>
      </c>
      <c r="U39" s="2959" t="s">
        <v>451</v>
      </c>
      <c r="V39" s="2959"/>
      <c r="W39" s="2959"/>
      <c r="X39" s="2958" t="s">
        <v>452</v>
      </c>
      <c r="Y39" s="2960"/>
      <c r="Z39" s="3074"/>
      <c r="AA39" s="3074"/>
      <c r="AB39" s="3074"/>
      <c r="AC39" s="3074"/>
      <c r="AD39" s="3092"/>
    </row>
    <row r="40" spans="1:30" s="1104" customFormat="1" ht="15.75" customHeight="1">
      <c r="A40" s="1144"/>
      <c r="B40" s="2984"/>
      <c r="C40" s="2985"/>
      <c r="D40" s="2985"/>
      <c r="E40" s="2986"/>
      <c r="F40" s="2972"/>
      <c r="G40" s="2993"/>
      <c r="H40" s="2985"/>
      <c r="I40" s="2985"/>
      <c r="J40" s="2985"/>
      <c r="K40" s="2985"/>
      <c r="L40" s="2985"/>
      <c r="M40" s="2985"/>
      <c r="N40" s="2986"/>
      <c r="O40" s="3011"/>
      <c r="P40" s="3012"/>
      <c r="Q40" s="3012"/>
      <c r="R40" s="3004"/>
      <c r="S40" s="3012"/>
      <c r="T40" s="3004"/>
      <c r="U40" s="3004"/>
      <c r="V40" s="3004"/>
      <c r="W40" s="3004"/>
      <c r="X40" s="3008"/>
      <c r="Y40" s="3006"/>
      <c r="Z40" s="2970"/>
      <c r="AA40" s="2970"/>
      <c r="AB40" s="2970"/>
      <c r="AC40" s="2970"/>
      <c r="AD40" s="2971"/>
    </row>
    <row r="41" spans="1:30" s="1104" customFormat="1" ht="15.75" customHeight="1">
      <c r="A41" s="1111"/>
      <c r="B41" s="2984"/>
      <c r="C41" s="2985"/>
      <c r="D41" s="2985"/>
      <c r="E41" s="2986"/>
      <c r="F41" s="2973"/>
      <c r="G41" s="2993"/>
      <c r="H41" s="2985"/>
      <c r="I41" s="2985"/>
      <c r="J41" s="2985"/>
      <c r="K41" s="2985"/>
      <c r="L41" s="2985"/>
      <c r="M41" s="2985"/>
      <c r="N41" s="2986"/>
      <c r="O41" s="3036"/>
      <c r="P41" s="2952" t="s">
        <v>457</v>
      </c>
      <c r="Q41" s="2953"/>
      <c r="R41" s="2954"/>
      <c r="S41" s="2958" t="s">
        <v>492</v>
      </c>
      <c r="T41" s="2959"/>
      <c r="U41" s="2960"/>
      <c r="V41" s="2976"/>
      <c r="W41" s="2976"/>
      <c r="X41" s="2976"/>
      <c r="Y41" s="2959" t="s">
        <v>201</v>
      </c>
      <c r="Z41" s="2976"/>
      <c r="AA41" s="2959" t="s">
        <v>202</v>
      </c>
      <c r="AB41" s="2976"/>
      <c r="AC41" s="2959" t="s">
        <v>203</v>
      </c>
      <c r="AD41" s="2979"/>
    </row>
    <row r="42" spans="1:30" s="1104" customFormat="1" ht="15.75" customHeight="1" thickBot="1">
      <c r="A42" s="1132"/>
      <c r="B42" s="2987"/>
      <c r="C42" s="2988"/>
      <c r="D42" s="2988"/>
      <c r="E42" s="2989"/>
      <c r="F42" s="1133"/>
      <c r="G42" s="3107"/>
      <c r="H42" s="2988"/>
      <c r="I42" s="2988"/>
      <c r="J42" s="2988"/>
      <c r="K42" s="2988"/>
      <c r="L42" s="2988"/>
      <c r="M42" s="2988"/>
      <c r="N42" s="2989"/>
      <c r="O42" s="3037"/>
      <c r="P42" s="2955"/>
      <c r="Q42" s="2956"/>
      <c r="R42" s="2957"/>
      <c r="S42" s="2961"/>
      <c r="T42" s="2962"/>
      <c r="U42" s="2963"/>
      <c r="V42" s="2978"/>
      <c r="W42" s="2978"/>
      <c r="X42" s="2978"/>
      <c r="Y42" s="2962"/>
      <c r="Z42" s="2978"/>
      <c r="AA42" s="2962"/>
      <c r="AB42" s="2978"/>
      <c r="AC42" s="2962"/>
      <c r="AD42" s="2980"/>
    </row>
    <row r="43" spans="1:30" ht="35.1" customHeight="1" thickBot="1">
      <c r="A43" s="1107" t="s">
        <v>1011</v>
      </c>
      <c r="B43" s="1146"/>
      <c r="C43" s="1147"/>
      <c r="D43" s="1147"/>
      <c r="E43" s="1147"/>
      <c r="F43" s="1147"/>
      <c r="G43" s="1147"/>
      <c r="H43" s="1147"/>
      <c r="I43" s="1147"/>
      <c r="J43" s="1147"/>
      <c r="K43" s="1147"/>
      <c r="L43" s="1147"/>
      <c r="M43" s="1147"/>
      <c r="N43" s="1147"/>
      <c r="O43" s="1147"/>
      <c r="P43" s="1147"/>
      <c r="Q43" s="1147"/>
      <c r="R43" s="1147"/>
      <c r="S43" s="1147"/>
      <c r="T43" s="1147"/>
      <c r="U43" s="1147"/>
      <c r="V43" s="1147"/>
      <c r="W43" s="1147"/>
      <c r="X43" s="1147"/>
      <c r="Y43" s="1147"/>
      <c r="Z43" s="1147"/>
      <c r="AA43" s="1147"/>
      <c r="AB43" s="1147"/>
      <c r="AC43" s="1147"/>
      <c r="AD43" s="1148"/>
    </row>
    <row r="44" spans="1:30" ht="15.95" customHeight="1">
      <c r="A44" s="1111"/>
      <c r="B44" s="3152" t="s">
        <v>1012</v>
      </c>
      <c r="C44" s="3153"/>
      <c r="D44" s="3153"/>
      <c r="E44" s="3154"/>
      <c r="F44" s="3161"/>
      <c r="G44" s="2990" t="s">
        <v>496</v>
      </c>
      <c r="H44" s="2991"/>
      <c r="I44" s="2991"/>
      <c r="J44" s="2991"/>
      <c r="K44" s="2991"/>
      <c r="L44" s="2991"/>
      <c r="M44" s="2991"/>
      <c r="N44" s="2991"/>
      <c r="O44" s="3009"/>
      <c r="P44" s="3010"/>
      <c r="Q44" s="3010"/>
      <c r="R44" s="3003" t="s">
        <v>201</v>
      </c>
      <c r="S44" s="3010"/>
      <c r="T44" s="3003" t="s">
        <v>202</v>
      </c>
      <c r="U44" s="3003" t="s">
        <v>451</v>
      </c>
      <c r="V44" s="3003"/>
      <c r="W44" s="3003"/>
      <c r="X44" s="3007" t="s">
        <v>452</v>
      </c>
      <c r="Y44" s="3005"/>
      <c r="Z44" s="3025"/>
      <c r="AA44" s="2968"/>
      <c r="AB44" s="2968"/>
      <c r="AC44" s="2968"/>
      <c r="AD44" s="2969"/>
    </row>
    <row r="45" spans="1:30" ht="15.95" customHeight="1">
      <c r="A45" s="1111"/>
      <c r="B45" s="3155"/>
      <c r="C45" s="3156"/>
      <c r="D45" s="3156"/>
      <c r="E45" s="3157"/>
      <c r="F45" s="2973"/>
      <c r="G45" s="3144"/>
      <c r="H45" s="3145"/>
      <c r="I45" s="3145"/>
      <c r="J45" s="3145"/>
      <c r="K45" s="3145"/>
      <c r="L45" s="3145"/>
      <c r="M45" s="3145"/>
      <c r="N45" s="3145"/>
      <c r="O45" s="3011"/>
      <c r="P45" s="3012"/>
      <c r="Q45" s="3012"/>
      <c r="R45" s="3004"/>
      <c r="S45" s="3012"/>
      <c r="T45" s="3004"/>
      <c r="U45" s="3004"/>
      <c r="V45" s="3004"/>
      <c r="W45" s="3004"/>
      <c r="X45" s="3008"/>
      <c r="Y45" s="3006"/>
      <c r="Z45" s="3026"/>
      <c r="AA45" s="2970"/>
      <c r="AB45" s="2970"/>
      <c r="AC45" s="2970"/>
      <c r="AD45" s="2971"/>
    </row>
    <row r="46" spans="1:30" ht="15.95" customHeight="1">
      <c r="A46" s="1111"/>
      <c r="B46" s="3155"/>
      <c r="C46" s="3156"/>
      <c r="D46" s="3156"/>
      <c r="E46" s="3157"/>
      <c r="F46" s="1145"/>
      <c r="G46" s="2958" t="s">
        <v>467</v>
      </c>
      <c r="H46" s="2959"/>
      <c r="I46" s="2960"/>
      <c r="J46" s="3136"/>
      <c r="K46" s="3112"/>
      <c r="L46" s="3112"/>
      <c r="M46" s="3112"/>
      <c r="N46" s="3112"/>
      <c r="O46" s="3112"/>
      <c r="P46" s="3112"/>
      <c r="Q46" s="3146"/>
      <c r="R46" s="2958" t="s">
        <v>468</v>
      </c>
      <c r="S46" s="2959"/>
      <c r="T46" s="2960"/>
      <c r="U46" s="3112"/>
      <c r="V46" s="3112"/>
      <c r="W46" s="3112"/>
      <c r="X46" s="3112"/>
      <c r="Y46" s="3112"/>
      <c r="Z46" s="3112"/>
      <c r="AA46" s="3112"/>
      <c r="AB46" s="3112"/>
      <c r="AC46" s="3112"/>
      <c r="AD46" s="3150"/>
    </row>
    <row r="47" spans="1:30" ht="15.95" customHeight="1">
      <c r="A47" s="1111"/>
      <c r="B47" s="3155"/>
      <c r="C47" s="3156"/>
      <c r="D47" s="3156"/>
      <c r="E47" s="3157"/>
      <c r="G47" s="3054"/>
      <c r="H47" s="3055"/>
      <c r="I47" s="3056"/>
      <c r="J47" s="3147"/>
      <c r="K47" s="3148"/>
      <c r="L47" s="3148"/>
      <c r="M47" s="3148"/>
      <c r="N47" s="3148"/>
      <c r="O47" s="3148"/>
      <c r="P47" s="3148"/>
      <c r="Q47" s="3149"/>
      <c r="R47" s="3054"/>
      <c r="S47" s="3055"/>
      <c r="T47" s="3056"/>
      <c r="U47" s="3148"/>
      <c r="V47" s="3148"/>
      <c r="W47" s="3148"/>
      <c r="X47" s="3148"/>
      <c r="Y47" s="3148"/>
      <c r="Z47" s="3148"/>
      <c r="AA47" s="3148"/>
      <c r="AB47" s="3148"/>
      <c r="AC47" s="3148"/>
      <c r="AD47" s="3151"/>
    </row>
    <row r="48" spans="1:30" ht="15.95" customHeight="1">
      <c r="A48" s="1111"/>
      <c r="B48" s="3155"/>
      <c r="C48" s="3156"/>
      <c r="D48" s="3156"/>
      <c r="E48" s="3157"/>
      <c r="F48" s="2972"/>
      <c r="G48" s="3096" t="s">
        <v>522</v>
      </c>
      <c r="H48" s="3097"/>
      <c r="I48" s="3097"/>
      <c r="J48" s="3097"/>
      <c r="K48" s="3097"/>
      <c r="L48" s="3097"/>
      <c r="M48" s="3097"/>
      <c r="N48" s="3097"/>
      <c r="O48" s="2975"/>
      <c r="P48" s="2976"/>
      <c r="Q48" s="2976"/>
      <c r="R48" s="2959" t="s">
        <v>201</v>
      </c>
      <c r="S48" s="2976"/>
      <c r="T48" s="2959" t="s">
        <v>202</v>
      </c>
      <c r="U48" s="2959" t="s">
        <v>451</v>
      </c>
      <c r="V48" s="2959"/>
      <c r="W48" s="2959"/>
      <c r="X48" s="2958" t="s">
        <v>452</v>
      </c>
      <c r="Y48" s="2960"/>
      <c r="Z48" s="3103"/>
      <c r="AA48" s="3103"/>
      <c r="AB48" s="3103"/>
      <c r="AC48" s="3103"/>
      <c r="AD48" s="3104"/>
    </row>
    <row r="49" spans="1:30" ht="15.95" customHeight="1">
      <c r="A49" s="1111"/>
      <c r="B49" s="3155"/>
      <c r="C49" s="3156"/>
      <c r="D49" s="3156"/>
      <c r="E49" s="3157"/>
      <c r="F49" s="2973"/>
      <c r="G49" s="3144"/>
      <c r="H49" s="3145"/>
      <c r="I49" s="3145"/>
      <c r="J49" s="3145"/>
      <c r="K49" s="3145"/>
      <c r="L49" s="3145"/>
      <c r="M49" s="3145"/>
      <c r="N49" s="3145"/>
      <c r="O49" s="3011"/>
      <c r="P49" s="3012"/>
      <c r="Q49" s="3012"/>
      <c r="R49" s="3004"/>
      <c r="S49" s="3012"/>
      <c r="T49" s="3004"/>
      <c r="U49" s="3004"/>
      <c r="V49" s="3004"/>
      <c r="W49" s="3004"/>
      <c r="X49" s="3008"/>
      <c r="Y49" s="3006"/>
      <c r="Z49" s="3105"/>
      <c r="AA49" s="3105"/>
      <c r="AB49" s="3105"/>
      <c r="AC49" s="3105"/>
      <c r="AD49" s="3106"/>
    </row>
    <row r="50" spans="1:30" ht="35.1" customHeight="1" thickBot="1">
      <c r="A50" s="1132"/>
      <c r="B50" s="3158"/>
      <c r="C50" s="3159"/>
      <c r="D50" s="3159"/>
      <c r="E50" s="3160"/>
      <c r="F50" s="1133"/>
      <c r="G50" s="1149"/>
      <c r="H50" s="1150"/>
      <c r="I50" s="3083" t="s">
        <v>469</v>
      </c>
      <c r="J50" s="3085"/>
      <c r="K50" s="3059"/>
      <c r="L50" s="3060"/>
      <c r="M50" s="3060"/>
      <c r="N50" s="1151"/>
      <c r="O50" s="1152" t="s">
        <v>201</v>
      </c>
      <c r="P50" s="1151"/>
      <c r="Q50" s="1152" t="s">
        <v>202</v>
      </c>
      <c r="R50" s="1151"/>
      <c r="S50" s="1152" t="s">
        <v>203</v>
      </c>
      <c r="T50" s="1152" t="s">
        <v>52</v>
      </c>
      <c r="U50" s="3084"/>
      <c r="V50" s="3084"/>
      <c r="W50" s="1151"/>
      <c r="X50" s="1152" t="s">
        <v>201</v>
      </c>
      <c r="Y50" s="1151"/>
      <c r="Z50" s="1152" t="s">
        <v>202</v>
      </c>
      <c r="AA50" s="1151"/>
      <c r="AB50" s="1152" t="s">
        <v>203</v>
      </c>
      <c r="AC50" s="1153"/>
      <c r="AD50" s="1154"/>
    </row>
    <row r="51" spans="1:30" s="1104" customFormat="1" ht="35.1" customHeight="1" thickBot="1">
      <c r="A51" s="1155" t="s">
        <v>1013</v>
      </c>
      <c r="B51" s="1156"/>
      <c r="C51" s="184"/>
      <c r="D51" s="184"/>
      <c r="E51" s="184"/>
      <c r="F51" s="1089"/>
      <c r="G51" s="1157"/>
      <c r="H51" s="1157"/>
      <c r="I51" s="1157"/>
      <c r="J51" s="1157"/>
      <c r="K51" s="1157"/>
      <c r="L51" s="1158"/>
      <c r="M51" s="1158"/>
      <c r="N51" s="1158"/>
      <c r="O51" s="1089"/>
      <c r="P51" s="1158"/>
      <c r="Q51" s="1158"/>
      <c r="R51" s="1158"/>
      <c r="S51" s="1158"/>
      <c r="T51" s="1158"/>
      <c r="U51" s="1158"/>
      <c r="V51" s="1158"/>
      <c r="W51" s="1158"/>
      <c r="X51" s="1158"/>
      <c r="Y51" s="1158"/>
      <c r="Z51" s="1158"/>
      <c r="AA51" s="1158"/>
      <c r="AB51" s="1159"/>
      <c r="AC51" s="1158"/>
      <c r="AD51" s="1160"/>
    </row>
    <row r="52" spans="1:30" s="1104" customFormat="1" ht="15.95" customHeight="1">
      <c r="A52" s="1111"/>
      <c r="B52" s="2981" t="s">
        <v>455</v>
      </c>
      <c r="C52" s="2982"/>
      <c r="D52" s="2982"/>
      <c r="E52" s="2983"/>
      <c r="F52" s="1143"/>
      <c r="G52" s="2990" t="s">
        <v>470</v>
      </c>
      <c r="H52" s="2982"/>
      <c r="I52" s="2982"/>
      <c r="J52" s="2982"/>
      <c r="K52" s="2982"/>
      <c r="L52" s="2982"/>
      <c r="M52" s="2982"/>
      <c r="N52" s="2983"/>
      <c r="O52" s="3009"/>
      <c r="P52" s="3010"/>
      <c r="Q52" s="3010"/>
      <c r="R52" s="3003" t="s">
        <v>201</v>
      </c>
      <c r="S52" s="3010"/>
      <c r="T52" s="3003" t="s">
        <v>202</v>
      </c>
      <c r="U52" s="3003" t="s">
        <v>451</v>
      </c>
      <c r="V52" s="3003"/>
      <c r="W52" s="3003"/>
      <c r="X52" s="3007" t="s">
        <v>452</v>
      </c>
      <c r="Y52" s="3005"/>
      <c r="Z52" s="2968"/>
      <c r="AA52" s="2968"/>
      <c r="AB52" s="2968"/>
      <c r="AC52" s="2968"/>
      <c r="AD52" s="2969"/>
    </row>
    <row r="53" spans="1:30" s="1104" customFormat="1" ht="15.95" customHeight="1">
      <c r="A53" s="1111"/>
      <c r="B53" s="2984"/>
      <c r="C53" s="2985"/>
      <c r="D53" s="2985"/>
      <c r="E53" s="2986"/>
      <c r="F53" s="2972"/>
      <c r="G53" s="2993"/>
      <c r="H53" s="2985"/>
      <c r="I53" s="2985"/>
      <c r="J53" s="2985"/>
      <c r="K53" s="2985"/>
      <c r="L53" s="2985"/>
      <c r="M53" s="2985"/>
      <c r="N53" s="2986"/>
      <c r="O53" s="3011"/>
      <c r="P53" s="3012"/>
      <c r="Q53" s="3012"/>
      <c r="R53" s="3004"/>
      <c r="S53" s="3012"/>
      <c r="T53" s="3004"/>
      <c r="U53" s="3004"/>
      <c r="V53" s="3004"/>
      <c r="W53" s="3004"/>
      <c r="X53" s="3008"/>
      <c r="Y53" s="3006"/>
      <c r="Z53" s="2970"/>
      <c r="AA53" s="2970"/>
      <c r="AB53" s="2970"/>
      <c r="AC53" s="2970"/>
      <c r="AD53" s="2971"/>
    </row>
    <row r="54" spans="1:30" s="1104" customFormat="1" ht="15.95" customHeight="1">
      <c r="A54" s="1111"/>
      <c r="B54" s="2984"/>
      <c r="C54" s="2985"/>
      <c r="D54" s="2985"/>
      <c r="E54" s="2986"/>
      <c r="F54" s="2973"/>
      <c r="G54" s="2993"/>
      <c r="H54" s="2985"/>
      <c r="I54" s="2985"/>
      <c r="J54" s="2985"/>
      <c r="K54" s="2985"/>
      <c r="L54" s="2985"/>
      <c r="M54" s="2985"/>
      <c r="N54" s="2986"/>
      <c r="O54" s="3036"/>
      <c r="P54" s="2952" t="s">
        <v>457</v>
      </c>
      <c r="Q54" s="2953"/>
      <c r="R54" s="2954"/>
      <c r="S54" s="2958" t="s">
        <v>492</v>
      </c>
      <c r="T54" s="2959"/>
      <c r="U54" s="2960"/>
      <c r="V54" s="2976"/>
      <c r="W54" s="2976"/>
      <c r="X54" s="2976"/>
      <c r="Y54" s="2959" t="s">
        <v>201</v>
      </c>
      <c r="Z54" s="2976"/>
      <c r="AA54" s="2959" t="s">
        <v>202</v>
      </c>
      <c r="AB54" s="2976"/>
      <c r="AC54" s="2959" t="s">
        <v>203</v>
      </c>
      <c r="AD54" s="2979"/>
    </row>
    <row r="55" spans="1:30" s="1104" customFormat="1" ht="15.95" customHeight="1" thickBot="1">
      <c r="A55" s="1132"/>
      <c r="B55" s="2987"/>
      <c r="C55" s="2988"/>
      <c r="D55" s="2988"/>
      <c r="E55" s="2989"/>
      <c r="F55" s="1133"/>
      <c r="G55" s="3107"/>
      <c r="H55" s="2988"/>
      <c r="I55" s="2988"/>
      <c r="J55" s="2988"/>
      <c r="K55" s="2988"/>
      <c r="L55" s="2988"/>
      <c r="M55" s="2988"/>
      <c r="N55" s="2989"/>
      <c r="O55" s="3037"/>
      <c r="P55" s="2955"/>
      <c r="Q55" s="2956"/>
      <c r="R55" s="2957"/>
      <c r="S55" s="2961"/>
      <c r="T55" s="2962"/>
      <c r="U55" s="2963"/>
      <c r="V55" s="2978"/>
      <c r="W55" s="2978"/>
      <c r="X55" s="2978"/>
      <c r="Y55" s="2962"/>
      <c r="Z55" s="2978"/>
      <c r="AA55" s="2962"/>
      <c r="AB55" s="2978"/>
      <c r="AC55" s="2962"/>
      <c r="AD55" s="2980"/>
    </row>
    <row r="56" spans="1:30" s="1104" customFormat="1" ht="35.1" customHeight="1" thickBot="1">
      <c r="A56" s="1107" t="s">
        <v>1014</v>
      </c>
      <c r="B56" s="1161"/>
      <c r="C56" s="595"/>
      <c r="D56" s="595"/>
      <c r="E56" s="595"/>
      <c r="F56" s="1162"/>
      <c r="G56" s="1163"/>
      <c r="H56" s="1163"/>
      <c r="I56" s="1163"/>
      <c r="J56" s="1163"/>
      <c r="K56" s="1163"/>
      <c r="L56" s="1164"/>
      <c r="M56" s="1164"/>
      <c r="N56" s="1164"/>
      <c r="O56" s="1162"/>
      <c r="P56" s="1164"/>
      <c r="Q56" s="1164"/>
      <c r="R56" s="1164"/>
      <c r="S56" s="1158"/>
      <c r="T56" s="1158"/>
      <c r="U56" s="1158"/>
      <c r="V56" s="1164"/>
      <c r="W56" s="1164"/>
      <c r="X56" s="1164"/>
      <c r="Y56" s="1164"/>
      <c r="Z56" s="1164"/>
      <c r="AA56" s="1164"/>
      <c r="AB56" s="1165"/>
      <c r="AC56" s="1164"/>
      <c r="AD56" s="1166"/>
    </row>
    <row r="57" spans="1:30" s="1104" customFormat="1" ht="15.95" customHeight="1">
      <c r="A57" s="1111"/>
      <c r="B57" s="2981" t="s">
        <v>455</v>
      </c>
      <c r="C57" s="2982"/>
      <c r="D57" s="2982"/>
      <c r="E57" s="2983"/>
      <c r="F57" s="1143"/>
      <c r="G57" s="2990" t="s">
        <v>471</v>
      </c>
      <c r="H57" s="2982"/>
      <c r="I57" s="2982"/>
      <c r="J57" s="2982"/>
      <c r="K57" s="2982"/>
      <c r="L57" s="2982"/>
      <c r="M57" s="2982"/>
      <c r="N57" s="2983"/>
      <c r="O57" s="3009"/>
      <c r="P57" s="3010"/>
      <c r="Q57" s="3010"/>
      <c r="R57" s="3003" t="s">
        <v>201</v>
      </c>
      <c r="S57" s="3010"/>
      <c r="T57" s="3003" t="s">
        <v>202</v>
      </c>
      <c r="U57" s="3003" t="s">
        <v>451</v>
      </c>
      <c r="V57" s="3003"/>
      <c r="W57" s="3003"/>
      <c r="X57" s="3007" t="s">
        <v>452</v>
      </c>
      <c r="Y57" s="3005"/>
      <c r="Z57" s="2968"/>
      <c r="AA57" s="2968"/>
      <c r="AB57" s="2968"/>
      <c r="AC57" s="2968"/>
      <c r="AD57" s="2969"/>
    </row>
    <row r="58" spans="1:30" s="1104" customFormat="1" ht="15.95" customHeight="1">
      <c r="A58" s="1111"/>
      <c r="B58" s="2984"/>
      <c r="C58" s="2985"/>
      <c r="D58" s="2985"/>
      <c r="E58" s="2986"/>
      <c r="F58" s="2972"/>
      <c r="G58" s="2993"/>
      <c r="H58" s="2985"/>
      <c r="I58" s="2985"/>
      <c r="J58" s="2985"/>
      <c r="K58" s="2985"/>
      <c r="L58" s="2985"/>
      <c r="M58" s="2985"/>
      <c r="N58" s="2986"/>
      <c r="O58" s="3011"/>
      <c r="P58" s="3012"/>
      <c r="Q58" s="3012"/>
      <c r="R58" s="3004"/>
      <c r="S58" s="3012"/>
      <c r="T58" s="3004"/>
      <c r="U58" s="3004"/>
      <c r="V58" s="3004"/>
      <c r="W58" s="3004"/>
      <c r="X58" s="3008"/>
      <c r="Y58" s="3006"/>
      <c r="Z58" s="2970"/>
      <c r="AA58" s="2970"/>
      <c r="AB58" s="2970"/>
      <c r="AC58" s="2970"/>
      <c r="AD58" s="2971"/>
    </row>
    <row r="59" spans="1:30" s="1104" customFormat="1" ht="15.95" customHeight="1">
      <c r="A59" s="1111"/>
      <c r="B59" s="2984"/>
      <c r="C59" s="2985"/>
      <c r="D59" s="2985"/>
      <c r="E59" s="2986"/>
      <c r="F59" s="2973"/>
      <c r="G59" s="2993"/>
      <c r="H59" s="2985"/>
      <c r="I59" s="2985"/>
      <c r="J59" s="2985"/>
      <c r="K59" s="2985"/>
      <c r="L59" s="2985"/>
      <c r="M59" s="2985"/>
      <c r="N59" s="2986"/>
      <c r="O59" s="3036"/>
      <c r="P59" s="2952" t="s">
        <v>457</v>
      </c>
      <c r="Q59" s="2953"/>
      <c r="R59" s="2954"/>
      <c r="S59" s="2958" t="s">
        <v>492</v>
      </c>
      <c r="T59" s="2959"/>
      <c r="U59" s="2960"/>
      <c r="V59" s="2976"/>
      <c r="W59" s="2976"/>
      <c r="X59" s="2976"/>
      <c r="Y59" s="2959" t="s">
        <v>201</v>
      </c>
      <c r="Z59" s="2976"/>
      <c r="AA59" s="2959" t="s">
        <v>202</v>
      </c>
      <c r="AB59" s="2976"/>
      <c r="AC59" s="2959" t="s">
        <v>203</v>
      </c>
      <c r="AD59" s="2979"/>
    </row>
    <row r="60" spans="1:30" s="1104" customFormat="1" ht="15.95" customHeight="1" thickBot="1">
      <c r="A60" s="1132"/>
      <c r="B60" s="2987"/>
      <c r="C60" s="2988"/>
      <c r="D60" s="2988"/>
      <c r="E60" s="2989"/>
      <c r="F60" s="1133"/>
      <c r="G60" s="3107"/>
      <c r="H60" s="2988"/>
      <c r="I60" s="2988"/>
      <c r="J60" s="2988"/>
      <c r="K60" s="2988"/>
      <c r="L60" s="2988"/>
      <c r="M60" s="2988"/>
      <c r="N60" s="2989"/>
      <c r="O60" s="3037"/>
      <c r="P60" s="2955"/>
      <c r="Q60" s="2956"/>
      <c r="R60" s="2957"/>
      <c r="S60" s="2961"/>
      <c r="T60" s="2962"/>
      <c r="U60" s="2963"/>
      <c r="V60" s="2978"/>
      <c r="W60" s="2978"/>
      <c r="X60" s="2978"/>
      <c r="Y60" s="2962"/>
      <c r="Z60" s="2978"/>
      <c r="AA60" s="2962"/>
      <c r="AB60" s="2978"/>
      <c r="AC60" s="2962"/>
      <c r="AD60" s="2980"/>
    </row>
    <row r="61" spans="1:30" ht="35.1" customHeight="1" thickBot="1">
      <c r="A61" s="1107" t="s">
        <v>1015</v>
      </c>
      <c r="B61" s="1108"/>
      <c r="C61" s="1109"/>
      <c r="D61" s="1109"/>
      <c r="E61" s="1109"/>
      <c r="F61" s="1109"/>
      <c r="G61" s="1109"/>
      <c r="H61" s="1109"/>
      <c r="I61" s="1109"/>
      <c r="J61" s="1109"/>
      <c r="K61" s="1109"/>
      <c r="L61" s="1109"/>
      <c r="M61" s="1109"/>
      <c r="N61" s="1109"/>
      <c r="O61" s="1109"/>
      <c r="P61" s="1109"/>
      <c r="Q61" s="1109"/>
      <c r="R61" s="1109"/>
      <c r="S61" s="1167"/>
      <c r="T61" s="1167"/>
      <c r="U61" s="1167"/>
      <c r="V61" s="1109"/>
      <c r="W61" s="1109"/>
      <c r="X61" s="1109"/>
      <c r="Y61" s="1109"/>
      <c r="Z61" s="1109"/>
      <c r="AA61" s="1109"/>
      <c r="AB61" s="1109"/>
      <c r="AC61" s="1109"/>
      <c r="AD61" s="1110"/>
    </row>
    <row r="62" spans="1:30" ht="35.1" customHeight="1">
      <c r="A62" s="1111"/>
      <c r="B62" s="3114" t="s">
        <v>472</v>
      </c>
      <c r="C62" s="3115"/>
      <c r="D62" s="3115"/>
      <c r="E62" s="3115"/>
      <c r="F62" s="3116"/>
      <c r="G62" s="3117"/>
      <c r="H62" s="3117"/>
      <c r="I62" s="3117"/>
      <c r="J62" s="3117"/>
      <c r="K62" s="3117"/>
      <c r="L62" s="3117"/>
      <c r="M62" s="3117"/>
      <c r="N62" s="3117"/>
      <c r="O62" s="3117"/>
      <c r="P62" s="3117"/>
      <c r="Q62" s="3117"/>
      <c r="R62" s="3117"/>
      <c r="S62" s="3117"/>
      <c r="T62" s="3117"/>
      <c r="U62" s="3117"/>
      <c r="V62" s="3117"/>
      <c r="W62" s="3117"/>
      <c r="X62" s="3117"/>
      <c r="Y62" s="3117"/>
      <c r="Z62" s="3117"/>
      <c r="AA62" s="3117"/>
      <c r="AB62" s="3117"/>
      <c r="AC62" s="3117"/>
      <c r="AD62" s="3118"/>
    </row>
    <row r="63" spans="1:30" ht="35.1" customHeight="1">
      <c r="A63" s="1111"/>
      <c r="B63" s="3119" t="s">
        <v>473</v>
      </c>
      <c r="C63" s="3120"/>
      <c r="D63" s="3120"/>
      <c r="E63" s="3121"/>
      <c r="F63" s="3122"/>
      <c r="G63" s="3123"/>
      <c r="H63" s="3123"/>
      <c r="I63" s="3123"/>
      <c r="J63" s="3123"/>
      <c r="K63" s="3123"/>
      <c r="L63" s="3123"/>
      <c r="M63" s="3123"/>
      <c r="N63" s="3123"/>
      <c r="O63" s="3123"/>
      <c r="P63" s="3123"/>
      <c r="Q63" s="3123"/>
      <c r="R63" s="3123"/>
      <c r="S63" s="3123"/>
      <c r="T63" s="3123"/>
      <c r="U63" s="3123"/>
      <c r="V63" s="3123"/>
      <c r="W63" s="3123"/>
      <c r="X63" s="3123"/>
      <c r="Y63" s="3123"/>
      <c r="Z63" s="3123"/>
      <c r="AA63" s="3123"/>
      <c r="AB63" s="3123"/>
      <c r="AC63" s="3123"/>
      <c r="AD63" s="3124"/>
    </row>
    <row r="64" spans="1:30" ht="15.95" customHeight="1">
      <c r="A64" s="1112"/>
      <c r="B64" s="3125" t="s">
        <v>455</v>
      </c>
      <c r="C64" s="3126"/>
      <c r="D64" s="3126"/>
      <c r="E64" s="3127"/>
      <c r="F64" s="1116"/>
      <c r="G64" s="3134" t="s">
        <v>474</v>
      </c>
      <c r="H64" s="3126"/>
      <c r="I64" s="3126"/>
      <c r="J64" s="3126"/>
      <c r="K64" s="3126"/>
      <c r="L64" s="3126"/>
      <c r="M64" s="3126"/>
      <c r="N64" s="3127"/>
      <c r="O64" s="3136"/>
      <c r="P64" s="3112"/>
      <c r="Q64" s="3112"/>
      <c r="R64" s="3139" t="s">
        <v>201</v>
      </c>
      <c r="S64" s="3112"/>
      <c r="T64" s="3139" t="s">
        <v>202</v>
      </c>
      <c r="U64" s="3139" t="s">
        <v>451</v>
      </c>
      <c r="V64" s="3139"/>
      <c r="W64" s="3139"/>
      <c r="X64" s="3099" t="s">
        <v>452</v>
      </c>
      <c r="Y64" s="3100"/>
      <c r="Z64" s="3103"/>
      <c r="AA64" s="3103"/>
      <c r="AB64" s="3103"/>
      <c r="AC64" s="3103"/>
      <c r="AD64" s="3104"/>
    </row>
    <row r="65" spans="1:30" ht="15.95" customHeight="1">
      <c r="A65" s="1112"/>
      <c r="B65" s="3128"/>
      <c r="C65" s="3129"/>
      <c r="D65" s="3129"/>
      <c r="E65" s="3130"/>
      <c r="F65" s="3108"/>
      <c r="G65" s="3030"/>
      <c r="H65" s="3129"/>
      <c r="I65" s="3129"/>
      <c r="J65" s="3129"/>
      <c r="K65" s="3129"/>
      <c r="L65" s="3129"/>
      <c r="M65" s="3129"/>
      <c r="N65" s="3130"/>
      <c r="O65" s="3137"/>
      <c r="P65" s="3138"/>
      <c r="Q65" s="3138"/>
      <c r="R65" s="3140"/>
      <c r="S65" s="3138"/>
      <c r="T65" s="3140"/>
      <c r="U65" s="3140"/>
      <c r="V65" s="3140"/>
      <c r="W65" s="3140"/>
      <c r="X65" s="3101"/>
      <c r="Y65" s="3102"/>
      <c r="Z65" s="3105"/>
      <c r="AA65" s="3105"/>
      <c r="AB65" s="3105"/>
      <c r="AC65" s="3105"/>
      <c r="AD65" s="3106"/>
    </row>
    <row r="66" spans="1:30" ht="15.95" customHeight="1">
      <c r="A66" s="1112"/>
      <c r="B66" s="3128"/>
      <c r="C66" s="3129"/>
      <c r="D66" s="3129"/>
      <c r="E66" s="3130"/>
      <c r="F66" s="3109"/>
      <c r="G66" s="3030"/>
      <c r="H66" s="3129"/>
      <c r="I66" s="3129"/>
      <c r="J66" s="3129"/>
      <c r="K66" s="3129"/>
      <c r="L66" s="3129"/>
      <c r="M66" s="3129"/>
      <c r="N66" s="3130"/>
      <c r="O66" s="3110"/>
      <c r="P66" s="2952" t="s">
        <v>457</v>
      </c>
      <c r="Q66" s="2953"/>
      <c r="R66" s="2954"/>
      <c r="S66" s="2958" t="s">
        <v>492</v>
      </c>
      <c r="T66" s="2959"/>
      <c r="U66" s="2960"/>
      <c r="V66" s="3112"/>
      <c r="W66" s="3112"/>
      <c r="X66" s="3112"/>
      <c r="Y66" s="3139" t="s">
        <v>201</v>
      </c>
      <c r="Z66" s="3112"/>
      <c r="AA66" s="3139" t="s">
        <v>202</v>
      </c>
      <c r="AB66" s="3112"/>
      <c r="AC66" s="3139" t="s">
        <v>203</v>
      </c>
      <c r="AD66" s="3142"/>
    </row>
    <row r="67" spans="1:30" ht="15.95" customHeight="1" thickBot="1">
      <c r="A67" s="1168"/>
      <c r="B67" s="3131"/>
      <c r="C67" s="3132"/>
      <c r="D67" s="3132"/>
      <c r="E67" s="3133"/>
      <c r="F67" s="1169"/>
      <c r="G67" s="3135"/>
      <c r="H67" s="3132"/>
      <c r="I67" s="3132"/>
      <c r="J67" s="3132"/>
      <c r="K67" s="3132"/>
      <c r="L67" s="3132"/>
      <c r="M67" s="3132"/>
      <c r="N67" s="3133"/>
      <c r="O67" s="3111"/>
      <c r="P67" s="2955"/>
      <c r="Q67" s="2956"/>
      <c r="R67" s="2957"/>
      <c r="S67" s="2961"/>
      <c r="T67" s="2962"/>
      <c r="U67" s="2963"/>
      <c r="V67" s="3113"/>
      <c r="W67" s="3113"/>
      <c r="X67" s="3113"/>
      <c r="Y67" s="3141"/>
      <c r="Z67" s="3113"/>
      <c r="AA67" s="3141"/>
      <c r="AB67" s="3113"/>
      <c r="AC67" s="3141"/>
      <c r="AD67" s="3143"/>
    </row>
    <row r="68" spans="1:30" s="1104" customFormat="1" ht="35.1" customHeight="1" thickBot="1">
      <c r="A68" s="1155" t="s">
        <v>1035</v>
      </c>
      <c r="B68" s="1156"/>
      <c r="C68" s="184"/>
      <c r="D68" s="184"/>
      <c r="E68" s="184"/>
      <c r="F68" s="1089"/>
      <c r="G68" s="1157"/>
      <c r="H68" s="1157"/>
      <c r="I68" s="1157"/>
      <c r="J68" s="1157"/>
      <c r="K68" s="1157"/>
      <c r="L68" s="1158"/>
      <c r="M68" s="1158"/>
      <c r="N68" s="1158"/>
      <c r="O68" s="1089"/>
      <c r="P68" s="1158"/>
      <c r="Q68" s="1158"/>
      <c r="R68" s="1158"/>
      <c r="S68" s="1158"/>
      <c r="T68" s="1158"/>
      <c r="U68" s="1158"/>
      <c r="V68" s="1158"/>
      <c r="W68" s="1158"/>
      <c r="X68" s="1158"/>
      <c r="Y68" s="1158"/>
      <c r="Z68" s="1158"/>
      <c r="AA68" s="1158"/>
      <c r="AB68" s="1159"/>
      <c r="AC68" s="1158"/>
      <c r="AD68" s="1160"/>
    </row>
    <row r="69" spans="1:30" s="1104" customFormat="1" ht="12.75" customHeight="1">
      <c r="A69" s="1111"/>
      <c r="B69" s="2981" t="s">
        <v>455</v>
      </c>
      <c r="C69" s="2982"/>
      <c r="D69" s="2982"/>
      <c r="E69" s="2983"/>
      <c r="F69" s="1143"/>
      <c r="G69" s="2990" t="s">
        <v>1036</v>
      </c>
      <c r="H69" s="2982"/>
      <c r="I69" s="2982"/>
      <c r="J69" s="2982"/>
      <c r="K69" s="2982"/>
      <c r="L69" s="2982"/>
      <c r="M69" s="2982"/>
      <c r="N69" s="2983"/>
      <c r="O69" s="3009"/>
      <c r="P69" s="3010"/>
      <c r="Q69" s="3010"/>
      <c r="R69" s="3003" t="s">
        <v>201</v>
      </c>
      <c r="S69" s="3010"/>
      <c r="T69" s="3003" t="s">
        <v>202</v>
      </c>
      <c r="U69" s="3003" t="s">
        <v>451</v>
      </c>
      <c r="V69" s="3003"/>
      <c r="W69" s="3003"/>
      <c r="X69" s="3007" t="s">
        <v>452</v>
      </c>
      <c r="Y69" s="3005"/>
      <c r="Z69" s="2968"/>
      <c r="AA69" s="2968"/>
      <c r="AB69" s="2968"/>
      <c r="AC69" s="2968"/>
      <c r="AD69" s="2969"/>
    </row>
    <row r="70" spans="1:30" s="1104" customFormat="1" ht="15.95" customHeight="1">
      <c r="A70" s="1111"/>
      <c r="B70" s="2984"/>
      <c r="C70" s="2985"/>
      <c r="D70" s="2985"/>
      <c r="E70" s="2986"/>
      <c r="F70" s="2972"/>
      <c r="G70" s="2993"/>
      <c r="H70" s="2985"/>
      <c r="I70" s="2985"/>
      <c r="J70" s="2985"/>
      <c r="K70" s="2985"/>
      <c r="L70" s="2985"/>
      <c r="M70" s="2985"/>
      <c r="N70" s="2986"/>
      <c r="O70" s="3011"/>
      <c r="P70" s="3012"/>
      <c r="Q70" s="3012"/>
      <c r="R70" s="3004"/>
      <c r="S70" s="3012"/>
      <c r="T70" s="3004"/>
      <c r="U70" s="3004"/>
      <c r="V70" s="3004"/>
      <c r="W70" s="3004"/>
      <c r="X70" s="3008"/>
      <c r="Y70" s="3006"/>
      <c r="Z70" s="2970"/>
      <c r="AA70" s="2970"/>
      <c r="AB70" s="2970"/>
      <c r="AC70" s="2970"/>
      <c r="AD70" s="2971"/>
    </row>
    <row r="71" spans="1:30" s="1104" customFormat="1" ht="15.95" customHeight="1">
      <c r="A71" s="1111"/>
      <c r="B71" s="2984"/>
      <c r="C71" s="2985"/>
      <c r="D71" s="2985"/>
      <c r="E71" s="2986"/>
      <c r="F71" s="2973"/>
      <c r="G71" s="2993"/>
      <c r="H71" s="2985"/>
      <c r="I71" s="2985"/>
      <c r="J71" s="2985"/>
      <c r="K71" s="2985"/>
      <c r="L71" s="2985"/>
      <c r="M71" s="2985"/>
      <c r="N71" s="2986"/>
      <c r="O71" s="3036"/>
      <c r="P71" s="2952" t="s">
        <v>457</v>
      </c>
      <c r="Q71" s="2953"/>
      <c r="R71" s="2954"/>
      <c r="S71" s="2958" t="s">
        <v>492</v>
      </c>
      <c r="T71" s="2959"/>
      <c r="U71" s="2960"/>
      <c r="V71" s="2976"/>
      <c r="W71" s="2976"/>
      <c r="X71" s="2976"/>
      <c r="Y71" s="2959" t="s">
        <v>201</v>
      </c>
      <c r="Z71" s="2976"/>
      <c r="AA71" s="2959" t="s">
        <v>202</v>
      </c>
      <c r="AB71" s="2976"/>
      <c r="AC71" s="2959" t="s">
        <v>203</v>
      </c>
      <c r="AD71" s="2979"/>
    </row>
    <row r="72" spans="1:30" s="1104" customFormat="1" ht="15.95" customHeight="1" thickBot="1">
      <c r="A72" s="1132"/>
      <c r="B72" s="2987"/>
      <c r="C72" s="2988"/>
      <c r="D72" s="2988"/>
      <c r="E72" s="2989"/>
      <c r="F72" s="1133"/>
      <c r="G72" s="3107"/>
      <c r="H72" s="2988"/>
      <c r="I72" s="2988"/>
      <c r="J72" s="2988"/>
      <c r="K72" s="2988"/>
      <c r="L72" s="2988"/>
      <c r="M72" s="2988"/>
      <c r="N72" s="2989"/>
      <c r="O72" s="3037"/>
      <c r="P72" s="2955"/>
      <c r="Q72" s="2956"/>
      <c r="R72" s="2957"/>
      <c r="S72" s="2961"/>
      <c r="T72" s="2962"/>
      <c r="U72" s="2963"/>
      <c r="V72" s="2978"/>
      <c r="W72" s="2978"/>
      <c r="X72" s="2978"/>
      <c r="Y72" s="2962"/>
      <c r="Z72" s="2978"/>
      <c r="AA72" s="2962"/>
      <c r="AB72" s="2978"/>
      <c r="AC72" s="2962"/>
      <c r="AD72" s="2980"/>
    </row>
    <row r="73" spans="1:30" ht="34.5" customHeight="1" thickBot="1">
      <c r="A73" s="3094" t="s">
        <v>1333</v>
      </c>
      <c r="B73" s="3095"/>
      <c r="C73" s="3095"/>
      <c r="D73" s="3095"/>
      <c r="E73" s="3095"/>
      <c r="F73" s="3095"/>
      <c r="G73" s="3095"/>
      <c r="H73" s="3095"/>
      <c r="I73" s="3095"/>
      <c r="J73" s="3095"/>
      <c r="K73" s="3095"/>
      <c r="L73" s="3095"/>
      <c r="M73" s="3095"/>
      <c r="N73" s="3095"/>
      <c r="O73" s="3095"/>
      <c r="P73" s="1157"/>
      <c r="Q73" s="1157"/>
      <c r="R73" s="1157"/>
      <c r="S73" s="1158"/>
      <c r="T73" s="1158"/>
      <c r="U73" s="1158"/>
      <c r="V73" s="1158"/>
      <c r="W73" s="1158"/>
      <c r="X73" s="1158"/>
      <c r="Y73" s="1158"/>
      <c r="Z73" s="1158"/>
      <c r="AA73" s="1158"/>
      <c r="AB73" s="1158"/>
      <c r="AC73" s="1158"/>
      <c r="AD73" s="1170"/>
    </row>
    <row r="74" spans="1:30" ht="18" customHeight="1">
      <c r="A74" s="1111"/>
      <c r="B74" s="2981" t="s">
        <v>455</v>
      </c>
      <c r="C74" s="2982"/>
      <c r="D74" s="2982"/>
      <c r="E74" s="2983"/>
      <c r="F74" s="1143"/>
      <c r="G74" s="2990" t="s">
        <v>1334</v>
      </c>
      <c r="H74" s="2991"/>
      <c r="I74" s="2991"/>
      <c r="J74" s="2991"/>
      <c r="K74" s="2991"/>
      <c r="L74" s="2991"/>
      <c r="M74" s="2991"/>
      <c r="N74" s="2992"/>
      <c r="O74" s="3009"/>
      <c r="P74" s="3010"/>
      <c r="Q74" s="3010"/>
      <c r="R74" s="3003" t="s">
        <v>201</v>
      </c>
      <c r="S74" s="3010"/>
      <c r="T74" s="3003" t="s">
        <v>202</v>
      </c>
      <c r="U74" s="3003" t="s">
        <v>451</v>
      </c>
      <c r="V74" s="3003"/>
      <c r="W74" s="3003"/>
      <c r="X74" s="3007" t="s">
        <v>452</v>
      </c>
      <c r="Y74" s="3005"/>
      <c r="Z74" s="2968"/>
      <c r="AA74" s="2968"/>
      <c r="AB74" s="2968"/>
      <c r="AC74" s="2968"/>
      <c r="AD74" s="2969"/>
    </row>
    <row r="75" spans="1:30" ht="18" customHeight="1">
      <c r="A75" s="1111"/>
      <c r="B75" s="2984"/>
      <c r="C75" s="2985"/>
      <c r="D75" s="2985"/>
      <c r="E75" s="2986"/>
      <c r="F75" s="2972"/>
      <c r="G75" s="2993"/>
      <c r="H75" s="2994"/>
      <c r="I75" s="2994"/>
      <c r="J75" s="2994"/>
      <c r="K75" s="2994"/>
      <c r="L75" s="2994"/>
      <c r="M75" s="2994"/>
      <c r="N75" s="2995"/>
      <c r="O75" s="3011"/>
      <c r="P75" s="3012"/>
      <c r="Q75" s="3012"/>
      <c r="R75" s="3004"/>
      <c r="S75" s="3012"/>
      <c r="T75" s="3004"/>
      <c r="U75" s="3004"/>
      <c r="V75" s="3004"/>
      <c r="W75" s="3004"/>
      <c r="X75" s="3008"/>
      <c r="Y75" s="3006"/>
      <c r="Z75" s="2970"/>
      <c r="AA75" s="2970"/>
      <c r="AB75" s="2970"/>
      <c r="AC75" s="2970"/>
      <c r="AD75" s="2971"/>
    </row>
    <row r="76" spans="1:30" ht="18" customHeight="1">
      <c r="A76" s="1111"/>
      <c r="B76" s="2984"/>
      <c r="C76" s="2985"/>
      <c r="D76" s="2985"/>
      <c r="E76" s="2986"/>
      <c r="F76" s="2973"/>
      <c r="G76" s="2993"/>
      <c r="H76" s="2994"/>
      <c r="I76" s="2994"/>
      <c r="J76" s="2994"/>
      <c r="K76" s="2994"/>
      <c r="L76" s="2994"/>
      <c r="M76" s="2994"/>
      <c r="N76" s="2995"/>
      <c r="O76" s="3036"/>
      <c r="P76" s="2952" t="s">
        <v>457</v>
      </c>
      <c r="Q76" s="2953"/>
      <c r="R76" s="2954"/>
      <c r="S76" s="2958" t="s">
        <v>492</v>
      </c>
      <c r="T76" s="2959"/>
      <c r="U76" s="2960"/>
      <c r="V76" s="2976"/>
      <c r="W76" s="2976"/>
      <c r="X76" s="2976"/>
      <c r="Y76" s="2959" t="s">
        <v>201</v>
      </c>
      <c r="Z76" s="2976"/>
      <c r="AA76" s="2959" t="s">
        <v>202</v>
      </c>
      <c r="AB76" s="2976"/>
      <c r="AC76" s="2959" t="s">
        <v>203</v>
      </c>
      <c r="AD76" s="2979"/>
    </row>
    <row r="77" spans="1:30" ht="18" customHeight="1">
      <c r="A77" s="1111"/>
      <c r="B77" s="2984"/>
      <c r="C77" s="2985"/>
      <c r="D77" s="2985"/>
      <c r="E77" s="2986"/>
      <c r="F77" s="1145"/>
      <c r="G77" s="2993"/>
      <c r="H77" s="2994"/>
      <c r="I77" s="2994"/>
      <c r="J77" s="2994"/>
      <c r="K77" s="2994"/>
      <c r="L77" s="2994"/>
      <c r="M77" s="2994"/>
      <c r="N77" s="2995"/>
      <c r="O77" s="3093"/>
      <c r="P77" s="3051"/>
      <c r="Q77" s="3052"/>
      <c r="R77" s="3053"/>
      <c r="S77" s="3054"/>
      <c r="T77" s="3055"/>
      <c r="U77" s="3056"/>
      <c r="V77" s="3058"/>
      <c r="W77" s="3058"/>
      <c r="X77" s="3058"/>
      <c r="Y77" s="3055"/>
      <c r="Z77" s="3058"/>
      <c r="AA77" s="3055"/>
      <c r="AB77" s="3058"/>
      <c r="AC77" s="3055"/>
      <c r="AD77" s="3089"/>
    </row>
    <row r="78" spans="1:30" ht="18" customHeight="1">
      <c r="A78" s="1111"/>
      <c r="B78" s="2984"/>
      <c r="C78" s="2985"/>
      <c r="D78" s="2985"/>
      <c r="E78" s="2986"/>
      <c r="F78" s="1118"/>
      <c r="G78" s="3096" t="s">
        <v>1335</v>
      </c>
      <c r="H78" s="3097"/>
      <c r="I78" s="3097"/>
      <c r="J78" s="3097"/>
      <c r="K78" s="3097"/>
      <c r="L78" s="3097"/>
      <c r="M78" s="3097"/>
      <c r="N78" s="3098"/>
      <c r="O78" s="2975"/>
      <c r="P78" s="2976"/>
      <c r="Q78" s="2976"/>
      <c r="R78" s="2959" t="s">
        <v>201</v>
      </c>
      <c r="S78" s="2976"/>
      <c r="T78" s="2959" t="s">
        <v>202</v>
      </c>
      <c r="U78" s="2959" t="s">
        <v>451</v>
      </c>
      <c r="V78" s="2959"/>
      <c r="W78" s="2959"/>
      <c r="X78" s="2958" t="s">
        <v>452</v>
      </c>
      <c r="Y78" s="2960"/>
      <c r="Z78" s="3074"/>
      <c r="AA78" s="3074"/>
      <c r="AB78" s="3074"/>
      <c r="AC78" s="3074"/>
      <c r="AD78" s="3092"/>
    </row>
    <row r="79" spans="1:30" ht="18" customHeight="1">
      <c r="A79" s="1111"/>
      <c r="B79" s="2984"/>
      <c r="C79" s="2985"/>
      <c r="D79" s="2985"/>
      <c r="E79" s="2986"/>
      <c r="F79" s="2972"/>
      <c r="G79" s="2993"/>
      <c r="H79" s="2994"/>
      <c r="I79" s="2994"/>
      <c r="J79" s="2994"/>
      <c r="K79" s="2994"/>
      <c r="L79" s="2994"/>
      <c r="M79" s="2994"/>
      <c r="N79" s="2995"/>
      <c r="O79" s="3011"/>
      <c r="P79" s="3012"/>
      <c r="Q79" s="3012"/>
      <c r="R79" s="3004"/>
      <c r="S79" s="3012"/>
      <c r="T79" s="3004"/>
      <c r="U79" s="3004"/>
      <c r="V79" s="3004"/>
      <c r="W79" s="3004"/>
      <c r="X79" s="3008"/>
      <c r="Y79" s="3006"/>
      <c r="Z79" s="2970"/>
      <c r="AA79" s="2970"/>
      <c r="AB79" s="2970"/>
      <c r="AC79" s="2970"/>
      <c r="AD79" s="2971"/>
    </row>
    <row r="80" spans="1:30" ht="18" customHeight="1">
      <c r="A80" s="1111"/>
      <c r="B80" s="2984"/>
      <c r="C80" s="2985"/>
      <c r="D80" s="2985"/>
      <c r="E80" s="2986"/>
      <c r="F80" s="2973"/>
      <c r="G80" s="2993"/>
      <c r="H80" s="2994"/>
      <c r="I80" s="2994"/>
      <c r="J80" s="2994"/>
      <c r="K80" s="2994"/>
      <c r="L80" s="2994"/>
      <c r="M80" s="2994"/>
      <c r="N80" s="2995"/>
      <c r="O80" s="3036"/>
      <c r="P80" s="2952" t="s">
        <v>457</v>
      </c>
      <c r="Q80" s="2953"/>
      <c r="R80" s="2954"/>
      <c r="S80" s="2958" t="s">
        <v>492</v>
      </c>
      <c r="T80" s="2959"/>
      <c r="U80" s="2960"/>
      <c r="V80" s="2976"/>
      <c r="W80" s="2976"/>
      <c r="X80" s="2976"/>
      <c r="Y80" s="2959" t="s">
        <v>201</v>
      </c>
      <c r="Z80" s="2976"/>
      <c r="AA80" s="2959" t="s">
        <v>202</v>
      </c>
      <c r="AB80" s="2976"/>
      <c r="AC80" s="2959" t="s">
        <v>203</v>
      </c>
      <c r="AD80" s="2979"/>
    </row>
    <row r="81" spans="1:30" ht="21.75" customHeight="1" thickBot="1">
      <c r="A81" s="1171"/>
      <c r="B81" s="2987"/>
      <c r="C81" s="2988"/>
      <c r="D81" s="2988"/>
      <c r="E81" s="2989"/>
      <c r="F81" s="1133"/>
      <c r="G81" s="2996"/>
      <c r="H81" s="2997"/>
      <c r="I81" s="2997"/>
      <c r="J81" s="2997"/>
      <c r="K81" s="2997"/>
      <c r="L81" s="2997"/>
      <c r="M81" s="2997"/>
      <c r="N81" s="2998"/>
      <c r="O81" s="3037"/>
      <c r="P81" s="2955"/>
      <c r="Q81" s="2956"/>
      <c r="R81" s="2957"/>
      <c r="S81" s="2961"/>
      <c r="T81" s="2962"/>
      <c r="U81" s="2963"/>
      <c r="V81" s="2978"/>
      <c r="W81" s="2978"/>
      <c r="X81" s="2978"/>
      <c r="Y81" s="2962"/>
      <c r="Z81" s="2978"/>
      <c r="AA81" s="2962"/>
      <c r="AB81" s="2978"/>
      <c r="AC81" s="2962"/>
      <c r="AD81" s="2980"/>
    </row>
    <row r="82" spans="1:30" s="1104" customFormat="1" ht="35.1" customHeight="1" thickBot="1">
      <c r="A82" s="1172" t="s">
        <v>1336</v>
      </c>
      <c r="B82" s="1173"/>
      <c r="C82" s="1174"/>
      <c r="D82" s="1174"/>
      <c r="E82" s="1174"/>
      <c r="F82" s="1175"/>
      <c r="G82" s="1176"/>
      <c r="H82" s="1176"/>
      <c r="I82" s="1176"/>
      <c r="J82" s="1176"/>
      <c r="K82" s="1176"/>
      <c r="L82" s="1177"/>
      <c r="M82" s="1177"/>
      <c r="N82" s="1177"/>
      <c r="O82" s="1177"/>
      <c r="P82" s="1177"/>
      <c r="Q82" s="1177"/>
      <c r="R82" s="1177"/>
      <c r="S82" s="1177"/>
      <c r="T82" s="1177"/>
      <c r="U82" s="1177"/>
      <c r="V82" s="1177"/>
      <c r="W82" s="1177"/>
      <c r="X82" s="1177"/>
      <c r="Y82" s="1177"/>
      <c r="Z82" s="1177"/>
      <c r="AA82" s="1177"/>
      <c r="AB82" s="1177"/>
      <c r="AC82" s="1177"/>
      <c r="AD82" s="1178"/>
    </row>
    <row r="83" spans="1:30" s="1104" customFormat="1" ht="29.25" customHeight="1">
      <c r="A83" s="1144"/>
      <c r="B83" s="2984" t="s">
        <v>455</v>
      </c>
      <c r="C83" s="2985"/>
      <c r="D83" s="2985"/>
      <c r="E83" s="2986"/>
      <c r="F83" s="1145"/>
      <c r="G83" s="2993" t="s">
        <v>807</v>
      </c>
      <c r="H83" s="2994"/>
      <c r="I83" s="2995"/>
      <c r="J83" s="3086" t="s">
        <v>768</v>
      </c>
      <c r="K83" s="3019"/>
      <c r="L83" s="3020"/>
      <c r="M83" s="3020"/>
      <c r="N83" s="3021"/>
      <c r="O83" s="3012"/>
      <c r="P83" s="3012"/>
      <c r="Q83" s="1179"/>
      <c r="R83" s="1180" t="s">
        <v>201</v>
      </c>
      <c r="S83" s="1179"/>
      <c r="T83" s="1180" t="s">
        <v>202</v>
      </c>
      <c r="U83" s="3004" t="s">
        <v>451</v>
      </c>
      <c r="V83" s="3004"/>
      <c r="W83" s="3006"/>
      <c r="X83" s="3088" t="s">
        <v>452</v>
      </c>
      <c r="Y83" s="3088"/>
      <c r="Z83" s="3090"/>
      <c r="AA83" s="3090"/>
      <c r="AB83" s="3090"/>
      <c r="AC83" s="3090"/>
      <c r="AD83" s="3091"/>
    </row>
    <row r="84" spans="1:30" s="1104" customFormat="1" ht="29.25" customHeight="1">
      <c r="A84" s="1144"/>
      <c r="B84" s="2984"/>
      <c r="C84" s="2985"/>
      <c r="D84" s="2985"/>
      <c r="E84" s="2986"/>
      <c r="F84" s="1118"/>
      <c r="G84" s="2993"/>
      <c r="H84" s="2994"/>
      <c r="I84" s="2995"/>
      <c r="J84" s="3086"/>
      <c r="K84" s="3064"/>
      <c r="L84" s="3065"/>
      <c r="M84" s="3065"/>
      <c r="N84" s="3066"/>
      <c r="O84" s="1181"/>
      <c r="P84" s="2952" t="s">
        <v>776</v>
      </c>
      <c r="Q84" s="2959"/>
      <c r="R84" s="2960"/>
      <c r="S84" s="2958" t="s">
        <v>492</v>
      </c>
      <c r="T84" s="2959"/>
      <c r="U84" s="2960"/>
      <c r="V84" s="2975"/>
      <c r="W84" s="2976"/>
      <c r="X84" s="1123"/>
      <c r="Y84" s="1124" t="s">
        <v>201</v>
      </c>
      <c r="Z84" s="1123"/>
      <c r="AA84" s="1124" t="s">
        <v>202</v>
      </c>
      <c r="AB84" s="1123"/>
      <c r="AC84" s="1124" t="s">
        <v>777</v>
      </c>
      <c r="AD84" s="1182"/>
    </row>
    <row r="85" spans="1:30" s="1104" customFormat="1" ht="29.25" customHeight="1">
      <c r="A85" s="1144"/>
      <c r="B85" s="2984"/>
      <c r="C85" s="2985"/>
      <c r="D85" s="2985"/>
      <c r="E85" s="2986"/>
      <c r="F85" s="2972"/>
      <c r="G85" s="2993"/>
      <c r="H85" s="2994"/>
      <c r="I85" s="2995"/>
      <c r="J85" s="3086"/>
      <c r="K85" s="3061"/>
      <c r="L85" s="3062"/>
      <c r="M85" s="3062"/>
      <c r="N85" s="3063"/>
      <c r="O85" s="3067"/>
      <c r="P85" s="3067"/>
      <c r="Q85" s="1119"/>
      <c r="R85" s="1120" t="s">
        <v>201</v>
      </c>
      <c r="S85" s="1119"/>
      <c r="T85" s="1120" t="s">
        <v>202</v>
      </c>
      <c r="U85" s="3068" t="s">
        <v>451</v>
      </c>
      <c r="V85" s="3068"/>
      <c r="W85" s="3069"/>
      <c r="X85" s="3070" t="s">
        <v>452</v>
      </c>
      <c r="Y85" s="3070"/>
      <c r="Z85" s="3071"/>
      <c r="AA85" s="3071"/>
      <c r="AB85" s="3071"/>
      <c r="AC85" s="3071"/>
      <c r="AD85" s="3072"/>
    </row>
    <row r="86" spans="1:30" s="1104" customFormat="1" ht="29.25" customHeight="1">
      <c r="A86" s="1144"/>
      <c r="B86" s="2984"/>
      <c r="C86" s="2985"/>
      <c r="D86" s="2985"/>
      <c r="E86" s="2986"/>
      <c r="F86" s="2973"/>
      <c r="G86" s="2993"/>
      <c r="H86" s="2994"/>
      <c r="I86" s="2995"/>
      <c r="J86" s="3086"/>
      <c r="K86" s="3064"/>
      <c r="L86" s="3065"/>
      <c r="M86" s="3065"/>
      <c r="N86" s="3066"/>
      <c r="O86" s="1181"/>
      <c r="P86" s="2952" t="s">
        <v>776</v>
      </c>
      <c r="Q86" s="2959"/>
      <c r="R86" s="2960"/>
      <c r="S86" s="2958" t="s">
        <v>492</v>
      </c>
      <c r="T86" s="2959"/>
      <c r="U86" s="2960"/>
      <c r="V86" s="2975"/>
      <c r="W86" s="2976"/>
      <c r="X86" s="1123"/>
      <c r="Y86" s="1124" t="s">
        <v>201</v>
      </c>
      <c r="Z86" s="1123"/>
      <c r="AA86" s="1124" t="s">
        <v>202</v>
      </c>
      <c r="AB86" s="1123"/>
      <c r="AC86" s="1124" t="s">
        <v>777</v>
      </c>
      <c r="AD86" s="1182"/>
    </row>
    <row r="87" spans="1:30" s="1104" customFormat="1" ht="29.25" customHeight="1">
      <c r="A87" s="1144"/>
      <c r="B87" s="2984"/>
      <c r="C87" s="2985"/>
      <c r="D87" s="2985"/>
      <c r="E87" s="2986"/>
      <c r="F87" s="1118"/>
      <c r="G87" s="2993"/>
      <c r="H87" s="2994"/>
      <c r="I87" s="2995"/>
      <c r="J87" s="3086"/>
      <c r="K87" s="3073"/>
      <c r="L87" s="3074"/>
      <c r="M87" s="3074"/>
      <c r="N87" s="3075"/>
      <c r="O87" s="3079"/>
      <c r="P87" s="3067"/>
      <c r="Q87" s="1119"/>
      <c r="R87" s="1120" t="s">
        <v>201</v>
      </c>
      <c r="S87" s="1119"/>
      <c r="T87" s="1120" t="s">
        <v>202</v>
      </c>
      <c r="U87" s="3068" t="s">
        <v>451</v>
      </c>
      <c r="V87" s="3068"/>
      <c r="W87" s="3069"/>
      <c r="X87" s="3070" t="s">
        <v>452</v>
      </c>
      <c r="Y87" s="3070"/>
      <c r="Z87" s="3071"/>
      <c r="AA87" s="3071"/>
      <c r="AB87" s="3071"/>
      <c r="AC87" s="3071"/>
      <c r="AD87" s="3072"/>
    </row>
    <row r="88" spans="1:30" s="1104" customFormat="1" ht="35.1" customHeight="1" thickBot="1">
      <c r="A88" s="1171"/>
      <c r="B88" s="2987"/>
      <c r="C88" s="2988"/>
      <c r="D88" s="2988"/>
      <c r="E88" s="2989"/>
      <c r="F88" s="1183"/>
      <c r="G88" s="2996"/>
      <c r="H88" s="2997"/>
      <c r="I88" s="2998"/>
      <c r="J88" s="3087"/>
      <c r="K88" s="3076"/>
      <c r="L88" s="3077"/>
      <c r="M88" s="3077"/>
      <c r="N88" s="3078"/>
      <c r="O88" s="1181"/>
      <c r="P88" s="3080" t="s">
        <v>776</v>
      </c>
      <c r="Q88" s="3081"/>
      <c r="R88" s="3082"/>
      <c r="S88" s="3083" t="s">
        <v>492</v>
      </c>
      <c r="T88" s="3084"/>
      <c r="U88" s="3085"/>
      <c r="V88" s="3059"/>
      <c r="W88" s="3060"/>
      <c r="X88" s="1123"/>
      <c r="Y88" s="1124" t="s">
        <v>201</v>
      </c>
      <c r="Z88" s="1123"/>
      <c r="AA88" s="1124" t="s">
        <v>202</v>
      </c>
      <c r="AB88" s="1123"/>
      <c r="AC88" s="1124" t="s">
        <v>777</v>
      </c>
      <c r="AD88" s="1182"/>
    </row>
    <row r="89" spans="1:30" s="1104" customFormat="1" ht="35.1" customHeight="1" thickBot="1">
      <c r="A89" s="1184" t="s">
        <v>1337</v>
      </c>
      <c r="B89" s="595"/>
      <c r="C89" s="595"/>
      <c r="D89" s="595"/>
      <c r="E89" s="595"/>
      <c r="F89" s="1165"/>
      <c r="G89" s="1185"/>
      <c r="H89" s="1185"/>
      <c r="I89" s="1185"/>
      <c r="J89" s="1186"/>
      <c r="K89" s="1185"/>
      <c r="L89" s="1185"/>
      <c r="M89" s="1185"/>
      <c r="N89" s="1185"/>
      <c r="O89" s="1185"/>
      <c r="P89" s="1164"/>
      <c r="Q89" s="1164"/>
      <c r="R89" s="1164"/>
      <c r="S89" s="1164"/>
      <c r="T89" s="1164"/>
      <c r="U89" s="1164"/>
      <c r="V89" s="1164"/>
      <c r="W89" s="1164"/>
      <c r="X89" s="1164"/>
      <c r="Y89" s="1164"/>
      <c r="Z89" s="1164"/>
      <c r="AA89" s="1164"/>
      <c r="AB89" s="1164"/>
      <c r="AC89" s="595"/>
      <c r="AD89" s="1187"/>
    </row>
    <row r="90" spans="1:30" s="1104" customFormat="1" ht="18.75" customHeight="1">
      <c r="A90" s="1155"/>
      <c r="B90" s="2981" t="s">
        <v>455</v>
      </c>
      <c r="C90" s="2982"/>
      <c r="D90" s="2982"/>
      <c r="E90" s="2983"/>
      <c r="F90" s="1143"/>
      <c r="G90" s="3038" t="s">
        <v>1340</v>
      </c>
      <c r="H90" s="3038"/>
      <c r="I90" s="3038"/>
      <c r="J90" s="3013" t="s">
        <v>320</v>
      </c>
      <c r="K90" s="3041"/>
      <c r="L90" s="3042"/>
      <c r="M90" s="3042"/>
      <c r="N90" s="3043"/>
      <c r="O90" s="3009"/>
      <c r="P90" s="3010"/>
      <c r="Q90" s="3010"/>
      <c r="R90" s="3003" t="s">
        <v>201</v>
      </c>
      <c r="S90" s="3010"/>
      <c r="T90" s="3003" t="s">
        <v>202</v>
      </c>
      <c r="U90" s="3003" t="s">
        <v>451</v>
      </c>
      <c r="V90" s="3003"/>
      <c r="W90" s="3005"/>
      <c r="X90" s="3007" t="s">
        <v>452</v>
      </c>
      <c r="Y90" s="3005"/>
      <c r="Z90" s="2968"/>
      <c r="AA90" s="2968"/>
      <c r="AB90" s="2968"/>
      <c r="AC90" s="2968"/>
      <c r="AD90" s="2969"/>
    </row>
    <row r="91" spans="1:30" s="1104" customFormat="1" ht="18.75" customHeight="1">
      <c r="A91" s="1155"/>
      <c r="B91" s="2984"/>
      <c r="C91" s="2985"/>
      <c r="D91" s="2985"/>
      <c r="E91" s="2986"/>
      <c r="G91" s="3039"/>
      <c r="H91" s="3039"/>
      <c r="I91" s="3039"/>
      <c r="J91" s="3014"/>
      <c r="K91" s="3044"/>
      <c r="L91" s="3045"/>
      <c r="M91" s="3045"/>
      <c r="N91" s="3046"/>
      <c r="O91" s="3011"/>
      <c r="P91" s="3012"/>
      <c r="Q91" s="3012"/>
      <c r="R91" s="3004"/>
      <c r="S91" s="3012"/>
      <c r="T91" s="3004"/>
      <c r="U91" s="3004"/>
      <c r="V91" s="3004"/>
      <c r="W91" s="3006"/>
      <c r="X91" s="3008"/>
      <c r="Y91" s="3006"/>
      <c r="Z91" s="2970"/>
      <c r="AA91" s="2970"/>
      <c r="AB91" s="2970"/>
      <c r="AC91" s="2970"/>
      <c r="AD91" s="2971"/>
    </row>
    <row r="92" spans="1:30" s="1104" customFormat="1" ht="18.75" customHeight="1">
      <c r="A92" s="1155"/>
      <c r="B92" s="2984"/>
      <c r="C92" s="2985"/>
      <c r="D92" s="2985"/>
      <c r="E92" s="2986"/>
      <c r="F92" s="2972"/>
      <c r="G92" s="3039"/>
      <c r="H92" s="3039"/>
      <c r="I92" s="3039"/>
      <c r="J92" s="3014"/>
      <c r="K92" s="3044"/>
      <c r="L92" s="3045"/>
      <c r="M92" s="3045"/>
      <c r="N92" s="3046"/>
      <c r="O92" s="2972"/>
      <c r="P92" s="2952" t="s">
        <v>457</v>
      </c>
      <c r="Q92" s="2953"/>
      <c r="R92" s="2954"/>
      <c r="S92" s="2958" t="s">
        <v>492</v>
      </c>
      <c r="T92" s="2959"/>
      <c r="U92" s="2960"/>
      <c r="V92" s="2975"/>
      <c r="W92" s="2976"/>
      <c r="X92" s="2976"/>
      <c r="Y92" s="2959" t="s">
        <v>201</v>
      </c>
      <c r="Z92" s="2976"/>
      <c r="AA92" s="2959" t="s">
        <v>202</v>
      </c>
      <c r="AB92" s="2976"/>
      <c r="AC92" s="2959" t="s">
        <v>203</v>
      </c>
      <c r="AD92" s="2979"/>
    </row>
    <row r="93" spans="1:30" s="1104" customFormat="1" ht="18.75" customHeight="1">
      <c r="A93" s="1155"/>
      <c r="B93" s="2984"/>
      <c r="C93" s="2985"/>
      <c r="D93" s="2985"/>
      <c r="E93" s="2986"/>
      <c r="F93" s="3050"/>
      <c r="G93" s="3039"/>
      <c r="H93" s="3039"/>
      <c r="I93" s="3039"/>
      <c r="J93" s="3014"/>
      <c r="K93" s="3044"/>
      <c r="L93" s="3045"/>
      <c r="M93" s="3045"/>
      <c r="N93" s="3046"/>
      <c r="O93" s="3050"/>
      <c r="P93" s="3051"/>
      <c r="Q93" s="3052"/>
      <c r="R93" s="3053"/>
      <c r="S93" s="3054"/>
      <c r="T93" s="3055"/>
      <c r="U93" s="3056"/>
      <c r="V93" s="3057"/>
      <c r="W93" s="3058"/>
      <c r="X93" s="3058"/>
      <c r="Y93" s="3055"/>
      <c r="Z93" s="3058"/>
      <c r="AA93" s="3055"/>
      <c r="AB93" s="3058"/>
      <c r="AC93" s="3055"/>
      <c r="AD93" s="3089"/>
    </row>
    <row r="94" spans="1:30" s="1104" customFormat="1" ht="18.75" customHeight="1">
      <c r="A94" s="1155"/>
      <c r="B94" s="2984"/>
      <c r="C94" s="2985"/>
      <c r="D94" s="2985"/>
      <c r="E94" s="2986"/>
      <c r="F94" s="2973"/>
      <c r="G94" s="3039"/>
      <c r="H94" s="3039"/>
      <c r="I94" s="3039"/>
      <c r="J94" s="3014"/>
      <c r="K94" s="3044"/>
      <c r="L94" s="3045"/>
      <c r="M94" s="3045"/>
      <c r="N94" s="3046"/>
      <c r="O94" s="3050"/>
      <c r="P94" s="3051"/>
      <c r="Q94" s="3052"/>
      <c r="R94" s="3053"/>
      <c r="S94" s="3054"/>
      <c r="T94" s="3055"/>
      <c r="U94" s="3056"/>
      <c r="V94" s="3057"/>
      <c r="W94" s="3058"/>
      <c r="X94" s="3058"/>
      <c r="Y94" s="3055"/>
      <c r="Z94" s="3058"/>
      <c r="AA94" s="3055"/>
      <c r="AB94" s="3058"/>
      <c r="AC94" s="3055"/>
      <c r="AD94" s="3089"/>
    </row>
    <row r="95" spans="1:30" s="1104" customFormat="1" ht="18.75" customHeight="1">
      <c r="A95" s="1155"/>
      <c r="B95" s="2984"/>
      <c r="C95" s="2985"/>
      <c r="D95" s="2985"/>
      <c r="E95" s="2986"/>
      <c r="F95" s="1188"/>
      <c r="G95" s="3039"/>
      <c r="H95" s="3039"/>
      <c r="I95" s="3039"/>
      <c r="J95" s="3014"/>
      <c r="K95" s="3044"/>
      <c r="L95" s="3045"/>
      <c r="M95" s="3045"/>
      <c r="N95" s="3046"/>
      <c r="O95" s="3050"/>
      <c r="P95" s="3051"/>
      <c r="Q95" s="3052"/>
      <c r="R95" s="3053"/>
      <c r="S95" s="3054"/>
      <c r="T95" s="3055"/>
      <c r="U95" s="3056"/>
      <c r="V95" s="3057"/>
      <c r="W95" s="3058"/>
      <c r="X95" s="3058"/>
      <c r="Y95" s="3055"/>
      <c r="Z95" s="3058"/>
      <c r="AA95" s="3055"/>
      <c r="AB95" s="3058"/>
      <c r="AC95" s="3055"/>
      <c r="AD95" s="3089"/>
    </row>
    <row r="96" spans="1:30" s="1104" customFormat="1" ht="18.75" customHeight="1" thickBot="1">
      <c r="A96" s="1189"/>
      <c r="B96" s="2987"/>
      <c r="C96" s="2988"/>
      <c r="D96" s="2988"/>
      <c r="E96" s="2989"/>
      <c r="F96" s="1133"/>
      <c r="G96" s="3040"/>
      <c r="H96" s="3040"/>
      <c r="I96" s="3040"/>
      <c r="J96" s="3015"/>
      <c r="K96" s="3047"/>
      <c r="L96" s="3048"/>
      <c r="M96" s="3048"/>
      <c r="N96" s="3049"/>
      <c r="O96" s="2974"/>
      <c r="P96" s="2955"/>
      <c r="Q96" s="2956"/>
      <c r="R96" s="2957"/>
      <c r="S96" s="2961"/>
      <c r="T96" s="2962"/>
      <c r="U96" s="2963"/>
      <c r="V96" s="2977"/>
      <c r="W96" s="2978"/>
      <c r="X96" s="2978"/>
      <c r="Y96" s="2962"/>
      <c r="Z96" s="2978"/>
      <c r="AA96" s="2962"/>
      <c r="AB96" s="2978"/>
      <c r="AC96" s="2962"/>
      <c r="AD96" s="2980"/>
    </row>
    <row r="97" spans="1:30" s="1104" customFormat="1" ht="35.1" customHeight="1" thickBot="1">
      <c r="A97" s="1172" t="s">
        <v>1338</v>
      </c>
      <c r="B97" s="595"/>
      <c r="C97" s="595"/>
      <c r="D97" s="595"/>
      <c r="E97" s="595"/>
      <c r="F97" s="1165"/>
      <c r="G97" s="1185"/>
      <c r="H97" s="1185"/>
      <c r="I97" s="1185"/>
      <c r="J97" s="1186"/>
      <c r="K97" s="1185"/>
      <c r="L97" s="1185"/>
      <c r="M97" s="1185"/>
      <c r="N97" s="1185"/>
      <c r="O97" s="1185"/>
      <c r="P97" s="1164"/>
      <c r="Q97" s="1164"/>
      <c r="R97" s="1164"/>
      <c r="S97" s="1164"/>
      <c r="T97" s="1164"/>
      <c r="U97" s="1164"/>
      <c r="V97" s="1164"/>
      <c r="W97" s="1164"/>
      <c r="X97" s="1164"/>
      <c r="Y97" s="1164"/>
      <c r="Z97" s="1164"/>
      <c r="AA97" s="1164"/>
      <c r="AB97" s="1164"/>
      <c r="AC97" s="595"/>
      <c r="AD97" s="1187"/>
    </row>
    <row r="98" spans="1:30" s="1104" customFormat="1" ht="15.75" customHeight="1">
      <c r="A98" s="1155"/>
      <c r="B98" s="2981" t="s">
        <v>455</v>
      </c>
      <c r="C98" s="2982"/>
      <c r="D98" s="2982"/>
      <c r="E98" s="2983"/>
      <c r="F98" s="1143"/>
      <c r="G98" s="2990" t="s">
        <v>1185</v>
      </c>
      <c r="H98" s="2991"/>
      <c r="I98" s="2991"/>
      <c r="J98" s="2991"/>
      <c r="K98" s="2991"/>
      <c r="L98" s="2991"/>
      <c r="M98" s="2991"/>
      <c r="N98" s="2992"/>
      <c r="O98" s="3009"/>
      <c r="P98" s="3010"/>
      <c r="Q98" s="3010"/>
      <c r="R98" s="3003" t="s">
        <v>201</v>
      </c>
      <c r="S98" s="3010"/>
      <c r="T98" s="3003" t="s">
        <v>202</v>
      </c>
      <c r="U98" s="3003" t="s">
        <v>451</v>
      </c>
      <c r="V98" s="3003"/>
      <c r="W98" s="3003"/>
      <c r="X98" s="3007" t="s">
        <v>452</v>
      </c>
      <c r="Y98" s="3005"/>
      <c r="Z98" s="2968"/>
      <c r="AA98" s="2968"/>
      <c r="AB98" s="2968"/>
      <c r="AC98" s="2968"/>
      <c r="AD98" s="2969"/>
    </row>
    <row r="99" spans="1:30" s="1104" customFormat="1" ht="18" customHeight="1">
      <c r="A99" s="1155"/>
      <c r="B99" s="2984"/>
      <c r="C99" s="2985"/>
      <c r="D99" s="2985"/>
      <c r="E99" s="2986"/>
      <c r="F99" s="2972"/>
      <c r="G99" s="2993"/>
      <c r="H99" s="2994"/>
      <c r="I99" s="2994"/>
      <c r="J99" s="2994"/>
      <c r="K99" s="2994"/>
      <c r="L99" s="2994"/>
      <c r="M99" s="2994"/>
      <c r="N99" s="2995"/>
      <c r="O99" s="3011"/>
      <c r="P99" s="3012"/>
      <c r="Q99" s="3012"/>
      <c r="R99" s="3004"/>
      <c r="S99" s="3012"/>
      <c r="T99" s="3004"/>
      <c r="U99" s="3004"/>
      <c r="V99" s="3004"/>
      <c r="W99" s="3004"/>
      <c r="X99" s="3008"/>
      <c r="Y99" s="3006"/>
      <c r="Z99" s="2970"/>
      <c r="AA99" s="2970"/>
      <c r="AB99" s="2970"/>
      <c r="AC99" s="2970"/>
      <c r="AD99" s="2971"/>
    </row>
    <row r="100" spans="1:30" s="1104" customFormat="1" ht="15.75" customHeight="1">
      <c r="A100" s="1155"/>
      <c r="B100" s="2984"/>
      <c r="C100" s="2985"/>
      <c r="D100" s="2985"/>
      <c r="E100" s="2986"/>
      <c r="F100" s="2973"/>
      <c r="G100" s="2993"/>
      <c r="H100" s="2994"/>
      <c r="I100" s="2994"/>
      <c r="J100" s="2994"/>
      <c r="K100" s="2994"/>
      <c r="L100" s="2994"/>
      <c r="M100" s="2994"/>
      <c r="N100" s="2995"/>
      <c r="O100" s="3036"/>
      <c r="P100" s="2952" t="s">
        <v>457</v>
      </c>
      <c r="Q100" s="2953"/>
      <c r="R100" s="2954"/>
      <c r="S100" s="2958" t="s">
        <v>492</v>
      </c>
      <c r="T100" s="2959"/>
      <c r="U100" s="2960"/>
      <c r="V100" s="2976"/>
      <c r="W100" s="2976"/>
      <c r="X100" s="2976"/>
      <c r="Y100" s="2959" t="s">
        <v>201</v>
      </c>
      <c r="Z100" s="2976"/>
      <c r="AA100" s="2959" t="s">
        <v>202</v>
      </c>
      <c r="AB100" s="2976"/>
      <c r="AC100" s="2959" t="s">
        <v>203</v>
      </c>
      <c r="AD100" s="2979"/>
    </row>
    <row r="101" spans="1:30" s="1104" customFormat="1" ht="18" customHeight="1" thickBot="1">
      <c r="A101" s="1189"/>
      <c r="B101" s="2987"/>
      <c r="C101" s="2988"/>
      <c r="D101" s="2988"/>
      <c r="E101" s="2989"/>
      <c r="F101" s="1133"/>
      <c r="G101" s="2996"/>
      <c r="H101" s="2997"/>
      <c r="I101" s="2997"/>
      <c r="J101" s="2997"/>
      <c r="K101" s="2997"/>
      <c r="L101" s="2997"/>
      <c r="M101" s="2997"/>
      <c r="N101" s="2998"/>
      <c r="O101" s="3037"/>
      <c r="P101" s="2955"/>
      <c r="Q101" s="2956"/>
      <c r="R101" s="2957"/>
      <c r="S101" s="2961"/>
      <c r="T101" s="2962"/>
      <c r="U101" s="2963"/>
      <c r="V101" s="2978"/>
      <c r="W101" s="2978"/>
      <c r="X101" s="2978"/>
      <c r="Y101" s="2962"/>
      <c r="Z101" s="2978"/>
      <c r="AA101" s="2962"/>
      <c r="AB101" s="2978"/>
      <c r="AC101" s="2962"/>
      <c r="AD101" s="2980"/>
    </row>
    <row r="102" spans="1:30" s="1104" customFormat="1" ht="35.1" customHeight="1" thickBot="1">
      <c r="A102" s="1172" t="s">
        <v>1339</v>
      </c>
      <c r="B102" s="595"/>
      <c r="C102" s="595"/>
      <c r="D102" s="595"/>
      <c r="E102" s="595"/>
      <c r="F102" s="1165"/>
      <c r="G102" s="1185"/>
      <c r="H102" s="1185"/>
      <c r="I102" s="1185"/>
      <c r="J102" s="1186"/>
      <c r="K102" s="1185"/>
      <c r="L102" s="1185"/>
      <c r="M102" s="1185"/>
      <c r="N102" s="1185"/>
      <c r="O102" s="1185"/>
      <c r="P102" s="1164"/>
      <c r="Q102" s="1164"/>
      <c r="R102" s="1164"/>
      <c r="S102" s="1164"/>
      <c r="T102" s="1164"/>
      <c r="U102" s="1164"/>
      <c r="V102" s="1164"/>
      <c r="W102" s="1164"/>
      <c r="X102" s="1164"/>
      <c r="Y102" s="1164"/>
      <c r="Z102" s="1164"/>
      <c r="AA102" s="1164"/>
      <c r="AB102" s="1164"/>
      <c r="AC102" s="595"/>
      <c r="AD102" s="1187"/>
    </row>
    <row r="103" spans="1:30" s="1104" customFormat="1" ht="18" customHeight="1">
      <c r="A103" s="1111"/>
      <c r="B103" s="2981" t="s">
        <v>455</v>
      </c>
      <c r="C103" s="2982"/>
      <c r="D103" s="2982"/>
      <c r="E103" s="2983"/>
      <c r="F103" s="1143"/>
      <c r="G103" s="2990" t="s">
        <v>778</v>
      </c>
      <c r="H103" s="2991"/>
      <c r="I103" s="2991"/>
      <c r="J103" s="2991"/>
      <c r="K103" s="2991"/>
      <c r="L103" s="2991"/>
      <c r="M103" s="2991"/>
      <c r="N103" s="2992"/>
      <c r="O103" s="3009"/>
      <c r="P103" s="3010"/>
      <c r="Q103" s="3010"/>
      <c r="R103" s="3003" t="s">
        <v>201</v>
      </c>
      <c r="S103" s="3010"/>
      <c r="T103" s="3003" t="s">
        <v>202</v>
      </c>
      <c r="U103" s="3003" t="s">
        <v>451</v>
      </c>
      <c r="V103" s="3003"/>
      <c r="W103" s="3005"/>
      <c r="X103" s="3007" t="s">
        <v>452</v>
      </c>
      <c r="Y103" s="3005"/>
      <c r="Z103" s="3025"/>
      <c r="AA103" s="2968"/>
      <c r="AB103" s="2968"/>
      <c r="AC103" s="2968"/>
      <c r="AD103" s="2969"/>
    </row>
    <row r="104" spans="1:30" s="1104" customFormat="1" ht="18" customHeight="1">
      <c r="A104" s="1111"/>
      <c r="B104" s="2984"/>
      <c r="C104" s="2985"/>
      <c r="D104" s="2985"/>
      <c r="E104" s="2986"/>
      <c r="F104" s="2972"/>
      <c r="G104" s="2993"/>
      <c r="H104" s="2994"/>
      <c r="I104" s="2994"/>
      <c r="J104" s="2994"/>
      <c r="K104" s="2994"/>
      <c r="L104" s="2994"/>
      <c r="M104" s="2994"/>
      <c r="N104" s="2995"/>
      <c r="O104" s="3011"/>
      <c r="P104" s="3012"/>
      <c r="Q104" s="3012"/>
      <c r="R104" s="3004"/>
      <c r="S104" s="3012"/>
      <c r="T104" s="3004"/>
      <c r="U104" s="3004"/>
      <c r="V104" s="3004"/>
      <c r="W104" s="3006"/>
      <c r="X104" s="3008"/>
      <c r="Y104" s="3006"/>
      <c r="Z104" s="3026"/>
      <c r="AA104" s="2970"/>
      <c r="AB104" s="2970"/>
      <c r="AC104" s="2970"/>
      <c r="AD104" s="2971"/>
    </row>
    <row r="105" spans="1:30" s="1104" customFormat="1" ht="18" customHeight="1">
      <c r="A105" s="1111"/>
      <c r="B105" s="2984"/>
      <c r="C105" s="2985"/>
      <c r="D105" s="2985"/>
      <c r="E105" s="2986"/>
      <c r="F105" s="2973"/>
      <c r="G105" s="2993"/>
      <c r="H105" s="2994"/>
      <c r="I105" s="2994"/>
      <c r="J105" s="2994"/>
      <c r="K105" s="2994"/>
      <c r="L105" s="2994"/>
      <c r="M105" s="2994"/>
      <c r="N105" s="2995"/>
      <c r="O105" s="2972"/>
      <c r="P105" s="2952" t="s">
        <v>457</v>
      </c>
      <c r="Q105" s="2953"/>
      <c r="R105" s="2954"/>
      <c r="S105" s="2958" t="s">
        <v>492</v>
      </c>
      <c r="T105" s="2959"/>
      <c r="U105" s="2960"/>
      <c r="V105" s="2975"/>
      <c r="W105" s="2976"/>
      <c r="X105" s="2976"/>
      <c r="Y105" s="2959" t="s">
        <v>201</v>
      </c>
      <c r="Z105" s="2976"/>
      <c r="AA105" s="2959" t="s">
        <v>202</v>
      </c>
      <c r="AB105" s="2976"/>
      <c r="AC105" s="2959" t="s">
        <v>203</v>
      </c>
      <c r="AD105" s="2979"/>
    </row>
    <row r="106" spans="1:30" s="1104" customFormat="1" ht="18" customHeight="1" thickBot="1">
      <c r="A106" s="1190"/>
      <c r="B106" s="2987"/>
      <c r="C106" s="2988"/>
      <c r="D106" s="2988"/>
      <c r="E106" s="2989"/>
      <c r="F106" s="1133"/>
      <c r="G106" s="2996"/>
      <c r="H106" s="2997"/>
      <c r="I106" s="2997"/>
      <c r="J106" s="2997"/>
      <c r="K106" s="2997"/>
      <c r="L106" s="2997"/>
      <c r="M106" s="2997"/>
      <c r="N106" s="2998"/>
      <c r="O106" s="2974"/>
      <c r="P106" s="2955"/>
      <c r="Q106" s="2956"/>
      <c r="R106" s="2957"/>
      <c r="S106" s="2961"/>
      <c r="T106" s="2962"/>
      <c r="U106" s="2963"/>
      <c r="V106" s="2977"/>
      <c r="W106" s="2978"/>
      <c r="X106" s="2978"/>
      <c r="Y106" s="2962"/>
      <c r="Z106" s="2978"/>
      <c r="AA106" s="2962"/>
      <c r="AB106" s="2978"/>
      <c r="AC106" s="2962"/>
      <c r="AD106" s="2980"/>
    </row>
    <row r="107" spans="1:30" s="1104" customFormat="1" ht="35.1" customHeight="1" thickBot="1">
      <c r="A107" s="1191" t="s">
        <v>1523</v>
      </c>
      <c r="B107" s="595"/>
      <c r="C107" s="595"/>
      <c r="D107" s="595"/>
      <c r="E107" s="595"/>
      <c r="F107" s="1165"/>
      <c r="G107" s="1185"/>
      <c r="H107" s="1185"/>
      <c r="I107" s="1185"/>
      <c r="J107" s="1186"/>
      <c r="K107" s="1185"/>
      <c r="L107" s="1185"/>
      <c r="M107" s="1185"/>
      <c r="N107" s="1185"/>
      <c r="O107" s="1185"/>
      <c r="P107" s="1164"/>
      <c r="Q107" s="1164"/>
      <c r="R107" s="1164"/>
      <c r="S107" s="1164"/>
      <c r="T107" s="1164"/>
      <c r="U107" s="1164"/>
      <c r="V107" s="1164"/>
      <c r="W107" s="1164"/>
      <c r="X107" s="1164"/>
      <c r="Y107" s="1164"/>
      <c r="Z107" s="1164"/>
      <c r="AA107" s="1164"/>
      <c r="AB107" s="1164"/>
      <c r="AC107" s="595"/>
      <c r="AD107" s="1187"/>
    </row>
    <row r="108" spans="1:30" s="1104" customFormat="1" ht="18" customHeight="1">
      <c r="A108" s="1155"/>
      <c r="B108" s="2981" t="s">
        <v>455</v>
      </c>
      <c r="C108" s="2982"/>
      <c r="D108" s="2982"/>
      <c r="E108" s="2983"/>
      <c r="F108" s="1143"/>
      <c r="G108" s="3027" t="s">
        <v>1160</v>
      </c>
      <c r="H108" s="3028"/>
      <c r="I108" s="3028"/>
      <c r="J108" s="3028"/>
      <c r="K108" s="3028"/>
      <c r="L108" s="3028"/>
      <c r="M108" s="3028"/>
      <c r="N108" s="3029"/>
      <c r="O108" s="3009"/>
      <c r="P108" s="3010"/>
      <c r="Q108" s="3010"/>
      <c r="R108" s="3003" t="s">
        <v>201</v>
      </c>
      <c r="S108" s="3010"/>
      <c r="T108" s="3003" t="s">
        <v>202</v>
      </c>
      <c r="U108" s="3003" t="s">
        <v>451</v>
      </c>
      <c r="V108" s="3003"/>
      <c r="W108" s="3005"/>
      <c r="X108" s="3007" t="s">
        <v>452</v>
      </c>
      <c r="Y108" s="3005"/>
      <c r="Z108" s="2968"/>
      <c r="AA108" s="2968"/>
      <c r="AB108" s="2968"/>
      <c r="AC108" s="2968"/>
      <c r="AD108" s="2969"/>
    </row>
    <row r="109" spans="1:30" s="1104" customFormat="1" ht="17.25">
      <c r="A109" s="1155"/>
      <c r="B109" s="2984"/>
      <c r="C109" s="2985"/>
      <c r="D109" s="2985"/>
      <c r="E109" s="2986"/>
      <c r="F109" s="2972"/>
      <c r="G109" s="3030"/>
      <c r="H109" s="3031"/>
      <c r="I109" s="3031"/>
      <c r="J109" s="3031"/>
      <c r="K109" s="3031"/>
      <c r="L109" s="3031"/>
      <c r="M109" s="3031"/>
      <c r="N109" s="3032"/>
      <c r="O109" s="3011"/>
      <c r="P109" s="3012"/>
      <c r="Q109" s="3012"/>
      <c r="R109" s="3004"/>
      <c r="S109" s="3012"/>
      <c r="T109" s="3004"/>
      <c r="U109" s="3004"/>
      <c r="V109" s="3004"/>
      <c r="W109" s="3006"/>
      <c r="X109" s="3008"/>
      <c r="Y109" s="3006"/>
      <c r="Z109" s="2970"/>
      <c r="AA109" s="2970"/>
      <c r="AB109" s="2970"/>
      <c r="AC109" s="2970"/>
      <c r="AD109" s="2971"/>
    </row>
    <row r="110" spans="1:30" s="1104" customFormat="1" ht="17.25">
      <c r="A110" s="1155"/>
      <c r="B110" s="2984"/>
      <c r="C110" s="2985"/>
      <c r="D110" s="2985"/>
      <c r="E110" s="2986"/>
      <c r="F110" s="2973"/>
      <c r="G110" s="3030"/>
      <c r="H110" s="3031"/>
      <c r="I110" s="3031"/>
      <c r="J110" s="3031"/>
      <c r="K110" s="3031"/>
      <c r="L110" s="3031"/>
      <c r="M110" s="3031"/>
      <c r="N110" s="3032"/>
      <c r="O110" s="2972"/>
      <c r="P110" s="2952" t="s">
        <v>457</v>
      </c>
      <c r="Q110" s="2953"/>
      <c r="R110" s="2954"/>
      <c r="S110" s="2958" t="s">
        <v>492</v>
      </c>
      <c r="T110" s="2959"/>
      <c r="U110" s="2960"/>
      <c r="V110" s="2975"/>
      <c r="W110" s="2976"/>
      <c r="X110" s="2976"/>
      <c r="Y110" s="2959" t="s">
        <v>201</v>
      </c>
      <c r="Z110" s="2976"/>
      <c r="AA110" s="2959" t="s">
        <v>202</v>
      </c>
      <c r="AB110" s="2976"/>
      <c r="AC110" s="2959" t="s">
        <v>203</v>
      </c>
      <c r="AD110" s="2979"/>
    </row>
    <row r="111" spans="1:30" s="1104" customFormat="1" ht="18" thickBot="1">
      <c r="A111" s="1189"/>
      <c r="B111" s="2987"/>
      <c r="C111" s="2988"/>
      <c r="D111" s="2988"/>
      <c r="E111" s="2989"/>
      <c r="F111" s="1133"/>
      <c r="G111" s="3033"/>
      <c r="H111" s="3034"/>
      <c r="I111" s="3034"/>
      <c r="J111" s="3034"/>
      <c r="K111" s="3034"/>
      <c r="L111" s="3034"/>
      <c r="M111" s="3034"/>
      <c r="N111" s="3035"/>
      <c r="O111" s="2974"/>
      <c r="P111" s="2955"/>
      <c r="Q111" s="2956"/>
      <c r="R111" s="2957"/>
      <c r="S111" s="2961"/>
      <c r="T111" s="2962"/>
      <c r="U111" s="2963"/>
      <c r="V111" s="2977"/>
      <c r="W111" s="2978"/>
      <c r="X111" s="2978"/>
      <c r="Y111" s="2962"/>
      <c r="Z111" s="2978"/>
      <c r="AA111" s="2962"/>
      <c r="AB111" s="2978"/>
      <c r="AC111" s="2962"/>
      <c r="AD111" s="2980"/>
    </row>
    <row r="112" spans="1:30" s="1104" customFormat="1" ht="35.1" customHeight="1" thickBot="1">
      <c r="A112" s="1172" t="s">
        <v>1524</v>
      </c>
      <c r="B112" s="595"/>
      <c r="C112" s="1192"/>
      <c r="D112" s="1192"/>
      <c r="E112" s="1192"/>
      <c r="F112" s="1193"/>
      <c r="G112" s="1194"/>
      <c r="H112" s="1194"/>
      <c r="I112" s="1194"/>
      <c r="J112" s="1195"/>
      <c r="K112" s="1194"/>
      <c r="L112" s="1194"/>
      <c r="M112" s="1194"/>
      <c r="N112" s="1194"/>
      <c r="O112" s="1194"/>
      <c r="P112" s="1196"/>
      <c r="Q112" s="1196"/>
      <c r="R112" s="1196"/>
      <c r="S112" s="1196"/>
      <c r="T112" s="1196"/>
      <c r="U112" s="1196"/>
      <c r="V112" s="1196"/>
      <c r="W112" s="1196"/>
      <c r="X112" s="1196"/>
      <c r="Y112" s="1196"/>
      <c r="Z112" s="1196"/>
      <c r="AA112" s="1196"/>
      <c r="AB112" s="1196"/>
      <c r="AC112" s="1192"/>
      <c r="AD112" s="1197"/>
    </row>
    <row r="113" spans="1:30" s="1104" customFormat="1" ht="18" customHeight="1">
      <c r="A113" s="1155"/>
      <c r="B113" s="2981" t="s">
        <v>455</v>
      </c>
      <c r="C113" s="2982"/>
      <c r="D113" s="2982"/>
      <c r="E113" s="2983"/>
      <c r="F113" s="1143"/>
      <c r="G113" s="2990" t="s">
        <v>1016</v>
      </c>
      <c r="H113" s="2991"/>
      <c r="I113" s="2992"/>
      <c r="J113" s="3013" t="s">
        <v>320</v>
      </c>
      <c r="K113" s="3016"/>
      <c r="L113" s="3017"/>
      <c r="M113" s="3017"/>
      <c r="N113" s="3018"/>
      <c r="O113" s="3009"/>
      <c r="P113" s="3010"/>
      <c r="Q113" s="3010"/>
      <c r="R113" s="3003" t="s">
        <v>201</v>
      </c>
      <c r="S113" s="3010"/>
      <c r="T113" s="3003" t="s">
        <v>202</v>
      </c>
      <c r="U113" s="3003" t="s">
        <v>451</v>
      </c>
      <c r="V113" s="3003"/>
      <c r="W113" s="3005"/>
      <c r="X113" s="3007" t="s">
        <v>452</v>
      </c>
      <c r="Y113" s="3005"/>
      <c r="Z113" s="3025"/>
      <c r="AA113" s="2968"/>
      <c r="AB113" s="2968"/>
      <c r="AC113" s="2968"/>
      <c r="AD113" s="2969"/>
    </row>
    <row r="114" spans="1:30" s="1104" customFormat="1" ht="18" customHeight="1">
      <c r="A114" s="1155"/>
      <c r="B114" s="2984"/>
      <c r="C114" s="2985"/>
      <c r="D114" s="2985"/>
      <c r="E114" s="2986"/>
      <c r="F114" s="2972"/>
      <c r="G114" s="2993"/>
      <c r="H114" s="2994"/>
      <c r="I114" s="2995"/>
      <c r="J114" s="3014"/>
      <c r="K114" s="3019"/>
      <c r="L114" s="3020"/>
      <c r="M114" s="3020"/>
      <c r="N114" s="3021"/>
      <c r="O114" s="3011"/>
      <c r="P114" s="3012"/>
      <c r="Q114" s="3012"/>
      <c r="R114" s="3004"/>
      <c r="S114" s="3012"/>
      <c r="T114" s="3004"/>
      <c r="U114" s="3004"/>
      <c r="V114" s="3004"/>
      <c r="W114" s="3006"/>
      <c r="X114" s="3008"/>
      <c r="Y114" s="3006"/>
      <c r="Z114" s="3026"/>
      <c r="AA114" s="2970"/>
      <c r="AB114" s="2970"/>
      <c r="AC114" s="2970"/>
      <c r="AD114" s="2971"/>
    </row>
    <row r="115" spans="1:30" s="1104" customFormat="1" ht="18" customHeight="1">
      <c r="A115" s="1155"/>
      <c r="B115" s="2984"/>
      <c r="C115" s="2985"/>
      <c r="D115" s="2985"/>
      <c r="E115" s="2986"/>
      <c r="F115" s="2973"/>
      <c r="G115" s="2993"/>
      <c r="H115" s="2994"/>
      <c r="I115" s="2995"/>
      <c r="J115" s="3014"/>
      <c r="K115" s="3019"/>
      <c r="L115" s="3020"/>
      <c r="M115" s="3020"/>
      <c r="N115" s="3021"/>
      <c r="O115" s="2972"/>
      <c r="P115" s="2952" t="s">
        <v>457</v>
      </c>
      <c r="Q115" s="2953"/>
      <c r="R115" s="2954"/>
      <c r="S115" s="2958" t="s">
        <v>492</v>
      </c>
      <c r="T115" s="2959"/>
      <c r="U115" s="2960"/>
      <c r="V115" s="2975"/>
      <c r="W115" s="2976"/>
      <c r="X115" s="2976"/>
      <c r="Y115" s="2959" t="s">
        <v>201</v>
      </c>
      <c r="Z115" s="2976"/>
      <c r="AA115" s="2959" t="s">
        <v>202</v>
      </c>
      <c r="AB115" s="2976"/>
      <c r="AC115" s="2959" t="s">
        <v>203</v>
      </c>
      <c r="AD115" s="2979"/>
    </row>
    <row r="116" spans="1:30" s="1104" customFormat="1" ht="18" customHeight="1" thickBot="1">
      <c r="A116" s="1189"/>
      <c r="B116" s="2987"/>
      <c r="C116" s="2988"/>
      <c r="D116" s="2988"/>
      <c r="E116" s="2989"/>
      <c r="F116" s="1133"/>
      <c r="G116" s="2996"/>
      <c r="H116" s="2997"/>
      <c r="I116" s="2998"/>
      <c r="J116" s="3015"/>
      <c r="K116" s="3022"/>
      <c r="L116" s="3023"/>
      <c r="M116" s="3023"/>
      <c r="N116" s="3024"/>
      <c r="O116" s="2974"/>
      <c r="P116" s="2955"/>
      <c r="Q116" s="2956"/>
      <c r="R116" s="2957"/>
      <c r="S116" s="2961"/>
      <c r="T116" s="2962"/>
      <c r="U116" s="2963"/>
      <c r="V116" s="2977"/>
      <c r="W116" s="2978"/>
      <c r="X116" s="2978"/>
      <c r="Y116" s="2962"/>
      <c r="Z116" s="2978"/>
      <c r="AA116" s="2962"/>
      <c r="AB116" s="2978"/>
      <c r="AC116" s="2962"/>
      <c r="AD116" s="2980"/>
    </row>
    <row r="117" spans="1:30" s="1104" customFormat="1" ht="35.1" customHeight="1" thickBot="1">
      <c r="A117" s="1172" t="s">
        <v>1525</v>
      </c>
      <c r="B117" s="595"/>
      <c r="C117" s="595"/>
      <c r="D117" s="595"/>
      <c r="E117" s="595"/>
      <c r="F117" s="1165"/>
      <c r="G117" s="1185"/>
      <c r="H117" s="1185"/>
      <c r="I117" s="1185"/>
      <c r="J117" s="1186"/>
      <c r="K117" s="1185"/>
      <c r="L117" s="1185"/>
      <c r="M117" s="1185"/>
      <c r="N117" s="1185"/>
      <c r="O117" s="1185"/>
      <c r="P117" s="1164"/>
      <c r="Q117" s="1164"/>
      <c r="R117" s="1164"/>
      <c r="S117" s="1164"/>
      <c r="T117" s="1164"/>
      <c r="U117" s="1164"/>
      <c r="V117" s="1164"/>
      <c r="W117" s="1164"/>
      <c r="X117" s="1164"/>
      <c r="Y117" s="1164"/>
      <c r="Z117" s="1164"/>
      <c r="AA117" s="1164"/>
      <c r="AB117" s="1164"/>
      <c r="AC117" s="595"/>
      <c r="AD117" s="1187"/>
    </row>
    <row r="118" spans="1:30" s="1104" customFormat="1" ht="18" customHeight="1">
      <c r="A118" s="1155"/>
      <c r="B118" s="2981" t="s">
        <v>455</v>
      </c>
      <c r="C118" s="2982"/>
      <c r="D118" s="2982"/>
      <c r="E118" s="2983"/>
      <c r="F118" s="1143"/>
      <c r="G118" s="2990" t="s">
        <v>1185</v>
      </c>
      <c r="H118" s="2991"/>
      <c r="I118" s="2991"/>
      <c r="J118" s="2991"/>
      <c r="K118" s="2991"/>
      <c r="L118" s="2991"/>
      <c r="M118" s="2991"/>
      <c r="N118" s="2992"/>
      <c r="O118" s="3009"/>
      <c r="P118" s="3010"/>
      <c r="Q118" s="3010"/>
      <c r="R118" s="3003" t="s">
        <v>201</v>
      </c>
      <c r="S118" s="3010"/>
      <c r="T118" s="3003" t="s">
        <v>202</v>
      </c>
      <c r="U118" s="3003" t="s">
        <v>451</v>
      </c>
      <c r="V118" s="3003"/>
      <c r="W118" s="3005"/>
      <c r="X118" s="3007" t="s">
        <v>452</v>
      </c>
      <c r="Y118" s="3005"/>
      <c r="Z118" s="2968"/>
      <c r="AA118" s="2968"/>
      <c r="AB118" s="2968"/>
      <c r="AC118" s="2968"/>
      <c r="AD118" s="2969"/>
    </row>
    <row r="119" spans="1:30" s="1104" customFormat="1" ht="17.25">
      <c r="A119" s="1155"/>
      <c r="B119" s="2984"/>
      <c r="C119" s="2985"/>
      <c r="D119" s="2985"/>
      <c r="E119" s="2986"/>
      <c r="F119" s="2972"/>
      <c r="G119" s="2993"/>
      <c r="H119" s="2994"/>
      <c r="I119" s="2994"/>
      <c r="J119" s="2994"/>
      <c r="K119" s="2994"/>
      <c r="L119" s="2994"/>
      <c r="M119" s="2994"/>
      <c r="N119" s="2995"/>
      <c r="O119" s="3011"/>
      <c r="P119" s="3012"/>
      <c r="Q119" s="3012"/>
      <c r="R119" s="3004"/>
      <c r="S119" s="3012"/>
      <c r="T119" s="3004"/>
      <c r="U119" s="3004"/>
      <c r="V119" s="3004"/>
      <c r="W119" s="3006"/>
      <c r="X119" s="3008"/>
      <c r="Y119" s="3006"/>
      <c r="Z119" s="2970"/>
      <c r="AA119" s="2970"/>
      <c r="AB119" s="2970"/>
      <c r="AC119" s="2970"/>
      <c r="AD119" s="2971"/>
    </row>
    <row r="120" spans="1:30" s="1104" customFormat="1" ht="17.25">
      <c r="A120" s="1155"/>
      <c r="B120" s="2984"/>
      <c r="C120" s="2985"/>
      <c r="D120" s="2985"/>
      <c r="E120" s="2986"/>
      <c r="F120" s="2973"/>
      <c r="G120" s="2993"/>
      <c r="H120" s="2994"/>
      <c r="I120" s="2994"/>
      <c r="J120" s="2994"/>
      <c r="K120" s="2994"/>
      <c r="L120" s="2994"/>
      <c r="M120" s="2994"/>
      <c r="N120" s="2995"/>
      <c r="O120" s="2972"/>
      <c r="P120" s="2952" t="s">
        <v>457</v>
      </c>
      <c r="Q120" s="2953"/>
      <c r="R120" s="2954"/>
      <c r="S120" s="2958" t="s">
        <v>492</v>
      </c>
      <c r="T120" s="2959"/>
      <c r="U120" s="2960"/>
      <c r="V120" s="2975"/>
      <c r="W120" s="2976"/>
      <c r="X120" s="2976"/>
      <c r="Y120" s="2959" t="s">
        <v>201</v>
      </c>
      <c r="Z120" s="2976"/>
      <c r="AA120" s="2959" t="s">
        <v>202</v>
      </c>
      <c r="AB120" s="2976"/>
      <c r="AC120" s="2959" t="s">
        <v>203</v>
      </c>
      <c r="AD120" s="2979"/>
    </row>
    <row r="121" spans="1:30" s="1104" customFormat="1" ht="18" thickBot="1">
      <c r="A121" s="1189"/>
      <c r="B121" s="2987"/>
      <c r="C121" s="2988"/>
      <c r="D121" s="2988"/>
      <c r="E121" s="2989"/>
      <c r="F121" s="1133"/>
      <c r="G121" s="2996"/>
      <c r="H121" s="2997"/>
      <c r="I121" s="2997"/>
      <c r="J121" s="2997"/>
      <c r="K121" s="2997"/>
      <c r="L121" s="2997"/>
      <c r="M121" s="2997"/>
      <c r="N121" s="2998"/>
      <c r="O121" s="2974"/>
      <c r="P121" s="2955"/>
      <c r="Q121" s="2956"/>
      <c r="R121" s="2957"/>
      <c r="S121" s="2961"/>
      <c r="T121" s="2962"/>
      <c r="U121" s="2963"/>
      <c r="V121" s="2977"/>
      <c r="W121" s="2978"/>
      <c r="X121" s="2978"/>
      <c r="Y121" s="2962"/>
      <c r="Z121" s="2978"/>
      <c r="AA121" s="2962"/>
      <c r="AB121" s="2978"/>
      <c r="AC121" s="2962"/>
      <c r="AD121" s="2980"/>
    </row>
    <row r="122" spans="1:30" ht="35.1" customHeight="1" thickBot="1">
      <c r="A122" s="1172" t="s">
        <v>1526</v>
      </c>
      <c r="B122" s="595"/>
      <c r="C122" s="595"/>
      <c r="D122" s="595"/>
      <c r="E122" s="595"/>
      <c r="F122" s="1193"/>
      <c r="G122" s="1194"/>
      <c r="H122" s="1194"/>
      <c r="I122" s="1194"/>
      <c r="J122" s="1195"/>
      <c r="K122" s="1194"/>
      <c r="L122" s="1194"/>
      <c r="M122" s="1194"/>
      <c r="N122" s="1194"/>
      <c r="O122" s="1194"/>
      <c r="P122" s="1196"/>
      <c r="Q122" s="1196"/>
      <c r="R122" s="1196"/>
      <c r="S122" s="1196"/>
      <c r="T122" s="1196"/>
      <c r="U122" s="1196"/>
      <c r="V122" s="1196"/>
      <c r="W122" s="1196"/>
      <c r="X122" s="1196"/>
      <c r="Y122" s="1196"/>
      <c r="Z122" s="1196"/>
      <c r="AA122" s="1196"/>
      <c r="AB122" s="1196"/>
      <c r="AC122" s="1192"/>
      <c r="AD122" s="1197"/>
    </row>
    <row r="123" spans="1:30" s="1104" customFormat="1" ht="18" customHeight="1">
      <c r="A123" s="1155"/>
      <c r="B123" s="2981" t="s">
        <v>455</v>
      </c>
      <c r="C123" s="2982"/>
      <c r="D123" s="2982"/>
      <c r="E123" s="2983"/>
      <c r="F123" s="1143"/>
      <c r="G123" s="2990" t="s">
        <v>1017</v>
      </c>
      <c r="H123" s="2991"/>
      <c r="I123" s="2991"/>
      <c r="J123" s="2991"/>
      <c r="K123" s="2991"/>
      <c r="L123" s="2991"/>
      <c r="M123" s="2991"/>
      <c r="N123" s="2992"/>
      <c r="O123" s="3009"/>
      <c r="P123" s="3010"/>
      <c r="Q123" s="3010"/>
      <c r="R123" s="3003" t="s">
        <v>201</v>
      </c>
      <c r="S123" s="3010"/>
      <c r="T123" s="3003" t="s">
        <v>202</v>
      </c>
      <c r="U123" s="3003" t="s">
        <v>451</v>
      </c>
      <c r="V123" s="3003"/>
      <c r="W123" s="3005"/>
      <c r="X123" s="3007" t="s">
        <v>452</v>
      </c>
      <c r="Y123" s="3005"/>
      <c r="Z123" s="2968"/>
      <c r="AA123" s="2968"/>
      <c r="AB123" s="2968"/>
      <c r="AC123" s="2968"/>
      <c r="AD123" s="2969"/>
    </row>
    <row r="124" spans="1:30" s="1104" customFormat="1" ht="17.25">
      <c r="A124" s="1155"/>
      <c r="B124" s="2984"/>
      <c r="C124" s="2985"/>
      <c r="D124" s="2985"/>
      <c r="E124" s="2986"/>
      <c r="F124" s="2972"/>
      <c r="G124" s="2993"/>
      <c r="H124" s="2994"/>
      <c r="I124" s="2994"/>
      <c r="J124" s="2994"/>
      <c r="K124" s="2994"/>
      <c r="L124" s="2994"/>
      <c r="M124" s="2994"/>
      <c r="N124" s="2995"/>
      <c r="O124" s="3011"/>
      <c r="P124" s="3012"/>
      <c r="Q124" s="3012"/>
      <c r="R124" s="3004"/>
      <c r="S124" s="3012"/>
      <c r="T124" s="3004"/>
      <c r="U124" s="3004"/>
      <c r="V124" s="3004"/>
      <c r="W124" s="3006"/>
      <c r="X124" s="3008"/>
      <c r="Y124" s="3006"/>
      <c r="Z124" s="2970"/>
      <c r="AA124" s="2970"/>
      <c r="AB124" s="2970"/>
      <c r="AC124" s="2970"/>
      <c r="AD124" s="2971"/>
    </row>
    <row r="125" spans="1:30" s="1104" customFormat="1" ht="17.25">
      <c r="A125" s="1155"/>
      <c r="B125" s="2984"/>
      <c r="C125" s="2985"/>
      <c r="D125" s="2985"/>
      <c r="E125" s="2986"/>
      <c r="F125" s="2973"/>
      <c r="G125" s="2993"/>
      <c r="H125" s="2994"/>
      <c r="I125" s="2994"/>
      <c r="J125" s="2994"/>
      <c r="K125" s="2994"/>
      <c r="L125" s="2994"/>
      <c r="M125" s="2994"/>
      <c r="N125" s="2995"/>
      <c r="O125" s="2972"/>
      <c r="P125" s="2952" t="s">
        <v>457</v>
      </c>
      <c r="Q125" s="2953"/>
      <c r="R125" s="2954"/>
      <c r="S125" s="2958" t="s">
        <v>492</v>
      </c>
      <c r="T125" s="2959"/>
      <c r="U125" s="2960"/>
      <c r="V125" s="2975"/>
      <c r="W125" s="2976"/>
      <c r="X125" s="2976"/>
      <c r="Y125" s="2959" t="s">
        <v>201</v>
      </c>
      <c r="Z125" s="2976"/>
      <c r="AA125" s="2959" t="s">
        <v>202</v>
      </c>
      <c r="AB125" s="2976"/>
      <c r="AC125" s="2959" t="s">
        <v>203</v>
      </c>
      <c r="AD125" s="2979"/>
    </row>
    <row r="126" spans="1:30" s="1104" customFormat="1" ht="18" thickBot="1">
      <c r="A126" s="1189"/>
      <c r="B126" s="2987"/>
      <c r="C126" s="2988"/>
      <c r="D126" s="2988"/>
      <c r="E126" s="2989"/>
      <c r="F126" s="1133"/>
      <c r="G126" s="2996"/>
      <c r="H126" s="2997"/>
      <c r="I126" s="2997"/>
      <c r="J126" s="2997"/>
      <c r="K126" s="2997"/>
      <c r="L126" s="2997"/>
      <c r="M126" s="2997"/>
      <c r="N126" s="2998"/>
      <c r="O126" s="2974"/>
      <c r="P126" s="2955"/>
      <c r="Q126" s="2956"/>
      <c r="R126" s="2957"/>
      <c r="S126" s="2961"/>
      <c r="T126" s="2962"/>
      <c r="U126" s="2963"/>
      <c r="V126" s="2977"/>
      <c r="W126" s="2978"/>
      <c r="X126" s="2978"/>
      <c r="Y126" s="2962"/>
      <c r="Z126" s="2978"/>
      <c r="AA126" s="2962"/>
      <c r="AB126" s="2978"/>
      <c r="AC126" s="2962"/>
      <c r="AD126" s="2980"/>
    </row>
    <row r="127" spans="1:30" s="1204" customFormat="1" ht="35.1" customHeight="1" thickBot="1">
      <c r="A127" s="1172" t="s">
        <v>1527</v>
      </c>
      <c r="B127" s="595"/>
      <c r="C127" s="595"/>
      <c r="D127" s="595"/>
      <c r="E127" s="595"/>
      <c r="F127" s="1198"/>
      <c r="G127" s="1199"/>
      <c r="H127" s="1199"/>
      <c r="I127" s="1199"/>
      <c r="J127" s="1200"/>
      <c r="K127" s="1199"/>
      <c r="L127" s="1199"/>
      <c r="M127" s="1199"/>
      <c r="N127" s="1199"/>
      <c r="O127" s="1199"/>
      <c r="P127" s="1201"/>
      <c r="Q127" s="1201"/>
      <c r="R127" s="1201"/>
      <c r="S127" s="1201"/>
      <c r="T127" s="1201"/>
      <c r="U127" s="1201"/>
      <c r="V127" s="1201"/>
      <c r="W127" s="1201"/>
      <c r="X127" s="1201"/>
      <c r="Y127" s="1201"/>
      <c r="Z127" s="1201"/>
      <c r="AA127" s="1201"/>
      <c r="AB127" s="1201"/>
      <c r="AC127" s="1202"/>
      <c r="AD127" s="1203"/>
    </row>
    <row r="128" spans="1:30" s="1204" customFormat="1" ht="18" customHeight="1">
      <c r="A128" s="1205"/>
      <c r="B128" s="2981" t="s">
        <v>455</v>
      </c>
      <c r="C128" s="2982"/>
      <c r="D128" s="2982"/>
      <c r="E128" s="2983"/>
      <c r="F128" s="1206"/>
      <c r="G128" s="2990" t="s">
        <v>1018</v>
      </c>
      <c r="H128" s="2991"/>
      <c r="I128" s="2991"/>
      <c r="J128" s="2991"/>
      <c r="K128" s="2991"/>
      <c r="L128" s="2991"/>
      <c r="M128" s="2991"/>
      <c r="N128" s="2992"/>
      <c r="O128" s="2999"/>
      <c r="P128" s="3000"/>
      <c r="Q128" s="3000"/>
      <c r="R128" s="3003" t="s">
        <v>201</v>
      </c>
      <c r="S128" s="3000"/>
      <c r="T128" s="3003" t="s">
        <v>202</v>
      </c>
      <c r="U128" s="3003" t="s">
        <v>451</v>
      </c>
      <c r="V128" s="3003"/>
      <c r="W128" s="3005"/>
      <c r="X128" s="3007" t="s">
        <v>452</v>
      </c>
      <c r="Y128" s="3005"/>
      <c r="Z128" s="2945"/>
      <c r="AA128" s="2945"/>
      <c r="AB128" s="2945"/>
      <c r="AC128" s="2945"/>
      <c r="AD128" s="2946"/>
    </row>
    <row r="129" spans="1:30" s="1204" customFormat="1" ht="17.25">
      <c r="A129" s="1205"/>
      <c r="B129" s="2984"/>
      <c r="C129" s="2985"/>
      <c r="D129" s="2985"/>
      <c r="E129" s="2986"/>
      <c r="F129" s="2949"/>
      <c r="G129" s="2993"/>
      <c r="H129" s="2994"/>
      <c r="I129" s="2994"/>
      <c r="J129" s="2994"/>
      <c r="K129" s="2994"/>
      <c r="L129" s="2994"/>
      <c r="M129" s="2994"/>
      <c r="N129" s="2995"/>
      <c r="O129" s="3001"/>
      <c r="P129" s="3002"/>
      <c r="Q129" s="3002"/>
      <c r="R129" s="3004"/>
      <c r="S129" s="3002"/>
      <c r="T129" s="3004"/>
      <c r="U129" s="3004"/>
      <c r="V129" s="3004"/>
      <c r="W129" s="3006"/>
      <c r="X129" s="3008"/>
      <c r="Y129" s="3006"/>
      <c r="Z129" s="2947"/>
      <c r="AA129" s="2947"/>
      <c r="AB129" s="2947"/>
      <c r="AC129" s="2947"/>
      <c r="AD129" s="2948"/>
    </row>
    <row r="130" spans="1:30" s="1204" customFormat="1" ht="17.25">
      <c r="A130" s="1205"/>
      <c r="B130" s="2984"/>
      <c r="C130" s="2985"/>
      <c r="D130" s="2985"/>
      <c r="E130" s="2986"/>
      <c r="F130" s="2950"/>
      <c r="G130" s="2993"/>
      <c r="H130" s="2994"/>
      <c r="I130" s="2994"/>
      <c r="J130" s="2994"/>
      <c r="K130" s="2994"/>
      <c r="L130" s="2994"/>
      <c r="M130" s="2994"/>
      <c r="N130" s="2995"/>
      <c r="O130" s="2949"/>
      <c r="P130" s="2952" t="s">
        <v>457</v>
      </c>
      <c r="Q130" s="2953"/>
      <c r="R130" s="2954"/>
      <c r="S130" s="2958" t="s">
        <v>492</v>
      </c>
      <c r="T130" s="2959"/>
      <c r="U130" s="2960"/>
      <c r="V130" s="2964"/>
      <c r="W130" s="2965"/>
      <c r="X130" s="2965"/>
      <c r="Y130" s="2959" t="s">
        <v>201</v>
      </c>
      <c r="Z130" s="2965"/>
      <c r="AA130" s="2959" t="s">
        <v>202</v>
      </c>
      <c r="AB130" s="2965"/>
      <c r="AC130" s="2959" t="s">
        <v>203</v>
      </c>
      <c r="AD130" s="2943"/>
    </row>
    <row r="131" spans="1:30" s="1204" customFormat="1" ht="18" thickBot="1">
      <c r="A131" s="1207"/>
      <c r="B131" s="2987"/>
      <c r="C131" s="2988"/>
      <c r="D131" s="2988"/>
      <c r="E131" s="2989"/>
      <c r="F131" s="1208"/>
      <c r="G131" s="2996"/>
      <c r="H131" s="2997"/>
      <c r="I131" s="2997"/>
      <c r="J131" s="2997"/>
      <c r="K131" s="2997"/>
      <c r="L131" s="2997"/>
      <c r="M131" s="2997"/>
      <c r="N131" s="2998"/>
      <c r="O131" s="2951"/>
      <c r="P131" s="2955"/>
      <c r="Q131" s="2956"/>
      <c r="R131" s="2957"/>
      <c r="S131" s="2961"/>
      <c r="T131" s="2962"/>
      <c r="U131" s="2963"/>
      <c r="V131" s="2966"/>
      <c r="W131" s="2967"/>
      <c r="X131" s="2967"/>
      <c r="Y131" s="2962"/>
      <c r="Z131" s="2967"/>
      <c r="AA131" s="2962"/>
      <c r="AB131" s="2967"/>
      <c r="AC131" s="2962"/>
      <c r="AD131" s="2944"/>
    </row>
    <row r="132" spans="1:30" ht="17.25">
      <c r="A132" s="1209"/>
    </row>
    <row r="133" spans="1:30" ht="17.25">
      <c r="A133" s="1210" t="s">
        <v>475</v>
      </c>
    </row>
    <row r="134" spans="1:30" ht="17.25">
      <c r="A134" s="1209" t="s">
        <v>476</v>
      </c>
    </row>
  </sheetData>
  <mergeCells count="535">
    <mergeCell ref="Z10:AD11"/>
    <mergeCell ref="A2:AD2"/>
    <mergeCell ref="A4:D4"/>
    <mergeCell ref="E4:K4"/>
    <mergeCell ref="L4:O4"/>
    <mergeCell ref="P4:U4"/>
    <mergeCell ref="V4:W4"/>
    <mergeCell ref="X4:AD4"/>
    <mergeCell ref="B7:E8"/>
    <mergeCell ref="F7:J7"/>
    <mergeCell ref="K7:AD7"/>
    <mergeCell ref="F8:J8"/>
    <mergeCell ref="K8:AD8"/>
    <mergeCell ref="C11:C12"/>
    <mergeCell ref="O12:O13"/>
    <mergeCell ref="P12:R13"/>
    <mergeCell ref="S12:U13"/>
    <mergeCell ref="V12:W13"/>
    <mergeCell ref="X12:X13"/>
    <mergeCell ref="D14:N15"/>
    <mergeCell ref="O14:P14"/>
    <mergeCell ref="U14:W14"/>
    <mergeCell ref="X14:Y14"/>
    <mergeCell ref="D10:N13"/>
    <mergeCell ref="O10:P11"/>
    <mergeCell ref="Q10:Q11"/>
    <mergeCell ref="R10:R11"/>
    <mergeCell ref="S10:S11"/>
    <mergeCell ref="T10:T11"/>
    <mergeCell ref="U10:W11"/>
    <mergeCell ref="X10:Y11"/>
    <mergeCell ref="Z14:AD14"/>
    <mergeCell ref="P15:R15"/>
    <mergeCell ref="S15:U15"/>
    <mergeCell ref="V15:W15"/>
    <mergeCell ref="Y12:Y13"/>
    <mergeCell ref="Z12:Z13"/>
    <mergeCell ref="AA12:AA13"/>
    <mergeCell ref="AB12:AB13"/>
    <mergeCell ref="AC12:AC13"/>
    <mergeCell ref="AD12:AD13"/>
    <mergeCell ref="C18:C19"/>
    <mergeCell ref="O19:O20"/>
    <mergeCell ref="P19:R20"/>
    <mergeCell ref="S19:U20"/>
    <mergeCell ref="V19:W20"/>
    <mergeCell ref="X19:X20"/>
    <mergeCell ref="E16:N16"/>
    <mergeCell ref="D17:N20"/>
    <mergeCell ref="O17:P18"/>
    <mergeCell ref="Q17:Q18"/>
    <mergeCell ref="R17:R18"/>
    <mergeCell ref="S17:S18"/>
    <mergeCell ref="Y19:Y20"/>
    <mergeCell ref="Z19:Z20"/>
    <mergeCell ref="AA19:AA20"/>
    <mergeCell ref="AB19:AB20"/>
    <mergeCell ref="AC19:AC20"/>
    <mergeCell ref="AD19:AD20"/>
    <mergeCell ref="T17:T18"/>
    <mergeCell ref="U17:W18"/>
    <mergeCell ref="X17:Y18"/>
    <mergeCell ref="Z17:AD18"/>
    <mergeCell ref="B21:E21"/>
    <mergeCell ref="G21:M21"/>
    <mergeCell ref="O21:U21"/>
    <mergeCell ref="V21:W21"/>
    <mergeCell ref="X21:AD21"/>
    <mergeCell ref="D23:N26"/>
    <mergeCell ref="O23:P24"/>
    <mergeCell ref="Q23:Q24"/>
    <mergeCell ref="R23:R24"/>
    <mergeCell ref="S23:S24"/>
    <mergeCell ref="T23:T24"/>
    <mergeCell ref="U23:W24"/>
    <mergeCell ref="X23:Y24"/>
    <mergeCell ref="Z23:AD24"/>
    <mergeCell ref="C24:C25"/>
    <mergeCell ref="O25:O26"/>
    <mergeCell ref="P25:R26"/>
    <mergeCell ref="S25:U26"/>
    <mergeCell ref="V25:W26"/>
    <mergeCell ref="X25:X26"/>
    <mergeCell ref="D27:N28"/>
    <mergeCell ref="O27:P27"/>
    <mergeCell ref="U27:W27"/>
    <mergeCell ref="X27:Y27"/>
    <mergeCell ref="Z27:AD27"/>
    <mergeCell ref="P28:R28"/>
    <mergeCell ref="S28:U28"/>
    <mergeCell ref="V28:W28"/>
    <mergeCell ref="Y25:Y26"/>
    <mergeCell ref="Z25:Z26"/>
    <mergeCell ref="AA25:AA26"/>
    <mergeCell ref="AB25:AB26"/>
    <mergeCell ref="AC25:AC26"/>
    <mergeCell ref="AD25:AD26"/>
    <mergeCell ref="C31:C32"/>
    <mergeCell ref="O32:O33"/>
    <mergeCell ref="P32:R33"/>
    <mergeCell ref="S32:U33"/>
    <mergeCell ref="V32:W33"/>
    <mergeCell ref="X32:X33"/>
    <mergeCell ref="E29:N29"/>
    <mergeCell ref="D30:N33"/>
    <mergeCell ref="O30:P31"/>
    <mergeCell ref="Q30:Q31"/>
    <mergeCell ref="R30:R31"/>
    <mergeCell ref="S30:S31"/>
    <mergeCell ref="Y32:Y33"/>
    <mergeCell ref="Z32:Z33"/>
    <mergeCell ref="AA32:AA33"/>
    <mergeCell ref="AB32:AB33"/>
    <mergeCell ref="AC32:AC33"/>
    <mergeCell ref="AD32:AD33"/>
    <mergeCell ref="T30:T31"/>
    <mergeCell ref="U30:W31"/>
    <mergeCell ref="X30:Y31"/>
    <mergeCell ref="Z30:AD31"/>
    <mergeCell ref="A34:Q34"/>
    <mergeCell ref="B35:E42"/>
    <mergeCell ref="G35:N38"/>
    <mergeCell ref="O35:P36"/>
    <mergeCell ref="Q35:Q36"/>
    <mergeCell ref="R35:R36"/>
    <mergeCell ref="F40:F41"/>
    <mergeCell ref="O41:O42"/>
    <mergeCell ref="P41:R42"/>
    <mergeCell ref="G39:N42"/>
    <mergeCell ref="O39:P40"/>
    <mergeCell ref="Q39:Q40"/>
    <mergeCell ref="R39:R40"/>
    <mergeCell ref="S35:S36"/>
    <mergeCell ref="T35:T36"/>
    <mergeCell ref="U35:W36"/>
    <mergeCell ref="X35:Y36"/>
    <mergeCell ref="Z35:AD36"/>
    <mergeCell ref="F36:F37"/>
    <mergeCell ref="O37:O38"/>
    <mergeCell ref="P37:R38"/>
    <mergeCell ref="S37:U38"/>
    <mergeCell ref="V37:W38"/>
    <mergeCell ref="AD37:AD38"/>
    <mergeCell ref="S39:S40"/>
    <mergeCell ref="T39:T40"/>
    <mergeCell ref="U39:W40"/>
    <mergeCell ref="X39:Y40"/>
    <mergeCell ref="Z39:AD40"/>
    <mergeCell ref="X37:X38"/>
    <mergeCell ref="Y37:Y38"/>
    <mergeCell ref="Z37:Z38"/>
    <mergeCell ref="AA37:AA38"/>
    <mergeCell ref="AB37:AB38"/>
    <mergeCell ref="AC37:AC38"/>
    <mergeCell ref="B44:E50"/>
    <mergeCell ref="F44:F45"/>
    <mergeCell ref="G44:N45"/>
    <mergeCell ref="O44:P45"/>
    <mergeCell ref="Q44:Q45"/>
    <mergeCell ref="R44:R45"/>
    <mergeCell ref="S44:S45"/>
    <mergeCell ref="S41:U42"/>
    <mergeCell ref="V41:W42"/>
    <mergeCell ref="T44:T45"/>
    <mergeCell ref="U44:W45"/>
    <mergeCell ref="T48:T49"/>
    <mergeCell ref="U48:W49"/>
    <mergeCell ref="X44:Y45"/>
    <mergeCell ref="Z44:AD45"/>
    <mergeCell ref="G46:I47"/>
    <mergeCell ref="J46:Q47"/>
    <mergeCell ref="R46:T47"/>
    <mergeCell ref="U46:AD47"/>
    <mergeCell ref="AB41:AB42"/>
    <mergeCell ref="AC41:AC42"/>
    <mergeCell ref="AD41:AD42"/>
    <mergeCell ref="X41:X42"/>
    <mergeCell ref="Y41:Y42"/>
    <mergeCell ref="Z41:Z42"/>
    <mergeCell ref="AA41:AA42"/>
    <mergeCell ref="X48:Y49"/>
    <mergeCell ref="Z48:AD49"/>
    <mergeCell ref="I50:J50"/>
    <mergeCell ref="K50:M50"/>
    <mergeCell ref="U50:V50"/>
    <mergeCell ref="F48:F49"/>
    <mergeCell ref="G48:N49"/>
    <mergeCell ref="O48:P49"/>
    <mergeCell ref="Q48:Q49"/>
    <mergeCell ref="R48:R49"/>
    <mergeCell ref="S48:S49"/>
    <mergeCell ref="F53:F54"/>
    <mergeCell ref="O54:O55"/>
    <mergeCell ref="P54:R55"/>
    <mergeCell ref="S54:U55"/>
    <mergeCell ref="V54:W55"/>
    <mergeCell ref="X54:X55"/>
    <mergeCell ref="B52:E55"/>
    <mergeCell ref="G52:N55"/>
    <mergeCell ref="O52:P53"/>
    <mergeCell ref="Q52:Q53"/>
    <mergeCell ref="R52:R53"/>
    <mergeCell ref="S52:S53"/>
    <mergeCell ref="Y54:Y55"/>
    <mergeCell ref="Z54:Z55"/>
    <mergeCell ref="AA54:AA55"/>
    <mergeCell ref="AB54:AB55"/>
    <mergeCell ref="AC54:AC55"/>
    <mergeCell ref="AD54:AD55"/>
    <mergeCell ref="T52:T53"/>
    <mergeCell ref="U52:W53"/>
    <mergeCell ref="X52:Y53"/>
    <mergeCell ref="Z52:AD53"/>
    <mergeCell ref="F58:F59"/>
    <mergeCell ref="O59:O60"/>
    <mergeCell ref="P59:R60"/>
    <mergeCell ref="S59:U60"/>
    <mergeCell ref="V59:W60"/>
    <mergeCell ref="X59:X60"/>
    <mergeCell ref="B57:E60"/>
    <mergeCell ref="G57:N60"/>
    <mergeCell ref="O57:P58"/>
    <mergeCell ref="Q57:Q58"/>
    <mergeCell ref="R57:R58"/>
    <mergeCell ref="S57:S58"/>
    <mergeCell ref="Y59:Y60"/>
    <mergeCell ref="Z59:Z60"/>
    <mergeCell ref="AA59:AA60"/>
    <mergeCell ref="AB59:AB60"/>
    <mergeCell ref="AC59:AC60"/>
    <mergeCell ref="AD59:AD60"/>
    <mergeCell ref="T57:T58"/>
    <mergeCell ref="U57:W58"/>
    <mergeCell ref="X57:Y58"/>
    <mergeCell ref="Z57:AD58"/>
    <mergeCell ref="F65:F66"/>
    <mergeCell ref="O66:O67"/>
    <mergeCell ref="P66:R67"/>
    <mergeCell ref="S66:U67"/>
    <mergeCell ref="V66:W67"/>
    <mergeCell ref="X66:X67"/>
    <mergeCell ref="B62:E62"/>
    <mergeCell ref="F62:AD62"/>
    <mergeCell ref="B63:E63"/>
    <mergeCell ref="F63:AD63"/>
    <mergeCell ref="B64:E67"/>
    <mergeCell ref="G64:N67"/>
    <mergeCell ref="O64:P65"/>
    <mergeCell ref="Q64:Q65"/>
    <mergeCell ref="R64:R65"/>
    <mergeCell ref="S64:S65"/>
    <mergeCell ref="Y66:Y67"/>
    <mergeCell ref="Z66:Z67"/>
    <mergeCell ref="AA66:AA67"/>
    <mergeCell ref="AB66:AB67"/>
    <mergeCell ref="AC66:AC67"/>
    <mergeCell ref="AD66:AD67"/>
    <mergeCell ref="T64:T65"/>
    <mergeCell ref="U64:W65"/>
    <mergeCell ref="X64:Y65"/>
    <mergeCell ref="Z64:AD65"/>
    <mergeCell ref="F70:F71"/>
    <mergeCell ref="O71:O72"/>
    <mergeCell ref="P71:R72"/>
    <mergeCell ref="S71:U72"/>
    <mergeCell ref="V71:W72"/>
    <mergeCell ref="X71:X72"/>
    <mergeCell ref="B69:E72"/>
    <mergeCell ref="G69:N72"/>
    <mergeCell ref="O69:P70"/>
    <mergeCell ref="Q69:Q70"/>
    <mergeCell ref="R69:R70"/>
    <mergeCell ref="S69:S70"/>
    <mergeCell ref="Y71:Y72"/>
    <mergeCell ref="Z71:Z72"/>
    <mergeCell ref="AA71:AA72"/>
    <mergeCell ref="AB71:AB72"/>
    <mergeCell ref="AC71:AC72"/>
    <mergeCell ref="AD71:AD72"/>
    <mergeCell ref="T69:T70"/>
    <mergeCell ref="U69:W70"/>
    <mergeCell ref="X69:Y70"/>
    <mergeCell ref="Z69:AD70"/>
    <mergeCell ref="F75:F76"/>
    <mergeCell ref="O76:O77"/>
    <mergeCell ref="P76:R77"/>
    <mergeCell ref="S76:U77"/>
    <mergeCell ref="V76:W77"/>
    <mergeCell ref="AD76:AD77"/>
    <mergeCell ref="A73:O73"/>
    <mergeCell ref="B74:E81"/>
    <mergeCell ref="G74:N77"/>
    <mergeCell ref="O74:P75"/>
    <mergeCell ref="Q74:Q75"/>
    <mergeCell ref="R74:R75"/>
    <mergeCell ref="F79:F80"/>
    <mergeCell ref="O80:O81"/>
    <mergeCell ref="P80:R81"/>
    <mergeCell ref="G78:N81"/>
    <mergeCell ref="O78:P79"/>
    <mergeCell ref="Q78:Q79"/>
    <mergeCell ref="R78:R79"/>
    <mergeCell ref="X76:X77"/>
    <mergeCell ref="Y76:Y77"/>
    <mergeCell ref="Z76:Z77"/>
    <mergeCell ref="AA76:AA77"/>
    <mergeCell ref="AB76:AB77"/>
    <mergeCell ref="AC76:AC77"/>
    <mergeCell ref="S74:S75"/>
    <mergeCell ref="T74:T75"/>
    <mergeCell ref="U74:W75"/>
    <mergeCell ref="X74:Y75"/>
    <mergeCell ref="Z74:AD75"/>
    <mergeCell ref="S84:U84"/>
    <mergeCell ref="V84:W84"/>
    <mergeCell ref="X87:Y87"/>
    <mergeCell ref="Z87:AD87"/>
    <mergeCell ref="S80:U81"/>
    <mergeCell ref="V80:W81"/>
    <mergeCell ref="X80:X81"/>
    <mergeCell ref="Y80:Y81"/>
    <mergeCell ref="Z80:Z81"/>
    <mergeCell ref="AA80:AA81"/>
    <mergeCell ref="Z83:AD83"/>
    <mergeCell ref="S78:S79"/>
    <mergeCell ref="T78:T79"/>
    <mergeCell ref="U78:W79"/>
    <mergeCell ref="X78:Y79"/>
    <mergeCell ref="Z78:AD79"/>
    <mergeCell ref="AB80:AB81"/>
    <mergeCell ref="AC80:AC81"/>
    <mergeCell ref="AD80:AD81"/>
    <mergeCell ref="G83:I88"/>
    <mergeCell ref="J83:J88"/>
    <mergeCell ref="K83:N84"/>
    <mergeCell ref="O83:P83"/>
    <mergeCell ref="U83:W83"/>
    <mergeCell ref="X83:Y83"/>
    <mergeCell ref="P84:R84"/>
    <mergeCell ref="AD92:AD96"/>
    <mergeCell ref="P86:R86"/>
    <mergeCell ref="B83:E88"/>
    <mergeCell ref="Z90:AD91"/>
    <mergeCell ref="Q90:Q91"/>
    <mergeCell ref="R90:R91"/>
    <mergeCell ref="S90:S91"/>
    <mergeCell ref="T90:T91"/>
    <mergeCell ref="U90:W91"/>
    <mergeCell ref="X90:Y91"/>
    <mergeCell ref="V88:W88"/>
    <mergeCell ref="F85:F86"/>
    <mergeCell ref="K85:N86"/>
    <mergeCell ref="O85:P85"/>
    <mergeCell ref="U85:W85"/>
    <mergeCell ref="X85:Y85"/>
    <mergeCell ref="Z85:AD85"/>
    <mergeCell ref="S86:U86"/>
    <mergeCell ref="V86:W86"/>
    <mergeCell ref="K87:N88"/>
    <mergeCell ref="O87:P87"/>
    <mergeCell ref="U87:W87"/>
    <mergeCell ref="P88:R88"/>
    <mergeCell ref="S88:U88"/>
    <mergeCell ref="B98:E101"/>
    <mergeCell ref="G98:N101"/>
    <mergeCell ref="O98:P99"/>
    <mergeCell ref="Q98:Q99"/>
    <mergeCell ref="R98:R99"/>
    <mergeCell ref="S98:S99"/>
    <mergeCell ref="T98:T99"/>
    <mergeCell ref="AD100:AD101"/>
    <mergeCell ref="B90:E96"/>
    <mergeCell ref="G90:I96"/>
    <mergeCell ref="J90:J96"/>
    <mergeCell ref="K90:N96"/>
    <mergeCell ref="O90:P91"/>
    <mergeCell ref="F92:F94"/>
    <mergeCell ref="O92:O96"/>
    <mergeCell ref="P92:R96"/>
    <mergeCell ref="S92:U96"/>
    <mergeCell ref="V92:W96"/>
    <mergeCell ref="X92:X96"/>
    <mergeCell ref="Y92:Y96"/>
    <mergeCell ref="Z92:Z96"/>
    <mergeCell ref="AA92:AA96"/>
    <mergeCell ref="AB92:AB96"/>
    <mergeCell ref="AC92:AC96"/>
    <mergeCell ref="B103:E106"/>
    <mergeCell ref="G103:N106"/>
    <mergeCell ref="O103:P104"/>
    <mergeCell ref="Q103:Q104"/>
    <mergeCell ref="R103:R104"/>
    <mergeCell ref="U98:W99"/>
    <mergeCell ref="X98:Y99"/>
    <mergeCell ref="Z98:AD99"/>
    <mergeCell ref="F99:F100"/>
    <mergeCell ref="O100:O101"/>
    <mergeCell ref="P100:R101"/>
    <mergeCell ref="S100:U101"/>
    <mergeCell ref="V100:W101"/>
    <mergeCell ref="X100:X101"/>
    <mergeCell ref="Y100:Y101"/>
    <mergeCell ref="F104:F105"/>
    <mergeCell ref="O105:O106"/>
    <mergeCell ref="P105:R106"/>
    <mergeCell ref="S105:U106"/>
    <mergeCell ref="V105:W106"/>
    <mergeCell ref="Z100:Z101"/>
    <mergeCell ref="AA100:AA101"/>
    <mergeCell ref="AB100:AB101"/>
    <mergeCell ref="AC100:AC101"/>
    <mergeCell ref="AD105:AD106"/>
    <mergeCell ref="X105:X106"/>
    <mergeCell ref="Y105:Y106"/>
    <mergeCell ref="Z105:Z106"/>
    <mergeCell ref="AA105:AA106"/>
    <mergeCell ref="AB105:AB106"/>
    <mergeCell ref="AC105:AC106"/>
    <mergeCell ref="S103:S104"/>
    <mergeCell ref="T103:T104"/>
    <mergeCell ref="U103:W104"/>
    <mergeCell ref="X103:Y104"/>
    <mergeCell ref="Z103:AD104"/>
    <mergeCell ref="X108:Y109"/>
    <mergeCell ref="Z108:AD109"/>
    <mergeCell ref="F109:F110"/>
    <mergeCell ref="O110:O111"/>
    <mergeCell ref="P110:R111"/>
    <mergeCell ref="S110:U111"/>
    <mergeCell ref="V110:W111"/>
    <mergeCell ref="X110:X111"/>
    <mergeCell ref="Y110:Y111"/>
    <mergeCell ref="G108:N111"/>
    <mergeCell ref="O108:P109"/>
    <mergeCell ref="Q108:Q109"/>
    <mergeCell ref="R108:R109"/>
    <mergeCell ref="S108:S109"/>
    <mergeCell ref="T108:T109"/>
    <mergeCell ref="Z110:Z111"/>
    <mergeCell ref="AA110:AA111"/>
    <mergeCell ref="AB110:AB111"/>
    <mergeCell ref="AC110:AC111"/>
    <mergeCell ref="AD110:AD111"/>
    <mergeCell ref="G113:I116"/>
    <mergeCell ref="J113:J116"/>
    <mergeCell ref="K113:N116"/>
    <mergeCell ref="O113:P114"/>
    <mergeCell ref="B108:E111"/>
    <mergeCell ref="Z113:AD114"/>
    <mergeCell ref="F114:F115"/>
    <mergeCell ref="O115:O116"/>
    <mergeCell ref="P115:R116"/>
    <mergeCell ref="S115:U116"/>
    <mergeCell ref="V115:W116"/>
    <mergeCell ref="X115:X116"/>
    <mergeCell ref="Y115:Y116"/>
    <mergeCell ref="Z115:Z116"/>
    <mergeCell ref="AA115:AA116"/>
    <mergeCell ref="Q113:Q114"/>
    <mergeCell ref="R113:R114"/>
    <mergeCell ref="S113:S114"/>
    <mergeCell ref="T113:T114"/>
    <mergeCell ref="U113:W114"/>
    <mergeCell ref="X113:Y114"/>
    <mergeCell ref="AB115:AB116"/>
    <mergeCell ref="AC115:AC116"/>
    <mergeCell ref="U108:W109"/>
    <mergeCell ref="AD115:AD116"/>
    <mergeCell ref="B118:E121"/>
    <mergeCell ref="G118:N121"/>
    <mergeCell ref="O118:P119"/>
    <mergeCell ref="Q118:Q119"/>
    <mergeCell ref="R118:R119"/>
    <mergeCell ref="S118:S119"/>
    <mergeCell ref="T118:T119"/>
    <mergeCell ref="U118:W119"/>
    <mergeCell ref="X118:Y119"/>
    <mergeCell ref="Z118:AD119"/>
    <mergeCell ref="F119:F120"/>
    <mergeCell ref="O120:O121"/>
    <mergeCell ref="P120:R121"/>
    <mergeCell ref="S120:U121"/>
    <mergeCell ref="V120:W121"/>
    <mergeCell ref="X120:X121"/>
    <mergeCell ref="Y120:Y121"/>
    <mergeCell ref="Z120:Z121"/>
    <mergeCell ref="AA120:AA121"/>
    <mergeCell ref="AB120:AB121"/>
    <mergeCell ref="AC120:AC121"/>
    <mergeCell ref="AD120:AD121"/>
    <mergeCell ref="B113:E116"/>
    <mergeCell ref="B123:E126"/>
    <mergeCell ref="G123:N126"/>
    <mergeCell ref="O123:P124"/>
    <mergeCell ref="Q123:Q124"/>
    <mergeCell ref="R123:R124"/>
    <mergeCell ref="S123:S124"/>
    <mergeCell ref="T123:T124"/>
    <mergeCell ref="U123:W124"/>
    <mergeCell ref="X123:Y124"/>
    <mergeCell ref="Z123:AD124"/>
    <mergeCell ref="F124:F125"/>
    <mergeCell ref="O125:O126"/>
    <mergeCell ref="P125:R126"/>
    <mergeCell ref="S125:U126"/>
    <mergeCell ref="V125:W126"/>
    <mergeCell ref="AD125:AD126"/>
    <mergeCell ref="B128:E131"/>
    <mergeCell ref="G128:N131"/>
    <mergeCell ref="O128:P129"/>
    <mergeCell ref="Q128:Q129"/>
    <mergeCell ref="R128:R129"/>
    <mergeCell ref="S128:S129"/>
    <mergeCell ref="T128:T129"/>
    <mergeCell ref="U128:W129"/>
    <mergeCell ref="X128:Y129"/>
    <mergeCell ref="X125:X126"/>
    <mergeCell ref="Y125:Y126"/>
    <mergeCell ref="Z125:Z126"/>
    <mergeCell ref="AA125:AA126"/>
    <mergeCell ref="AB125:AB126"/>
    <mergeCell ref="AC125:AC126"/>
    <mergeCell ref="AB130:AB131"/>
    <mergeCell ref="AC130:AC131"/>
    <mergeCell ref="AD130:AD131"/>
    <mergeCell ref="Z128:AD129"/>
    <mergeCell ref="F129:F130"/>
    <mergeCell ref="O130:O131"/>
    <mergeCell ref="P130:R131"/>
    <mergeCell ref="S130:U131"/>
    <mergeCell ref="V130:W131"/>
    <mergeCell ref="X130:X131"/>
    <mergeCell ref="Y130:Y131"/>
    <mergeCell ref="Z130:Z131"/>
    <mergeCell ref="AA130:AA131"/>
  </mergeCells>
  <phoneticPr fontId="10"/>
  <conditionalFormatting sqref="W29 W16:X16 C11:C12 C15 C18:C19 Q10:Q11 S10:S11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F62:AD63 O54:O55 X54:X55 Z54:Z55 AB54:AB55 F58:F59 Q57:Q58 S57:S58 AB59:AB60 O59:O60 Z66:Z67 X66:X67 AB66:AB67 O66:O67 R50 Q87 Z87 X87 AB87 S87 K87 O87">
    <cfRule type="cellIs" dxfId="113" priority="109" stopIfTrue="1" operator="equal">
      <formula>""</formula>
    </cfRule>
  </conditionalFormatting>
  <conditionalFormatting sqref="F21 N21">
    <cfRule type="cellIs" dxfId="112" priority="108" stopIfTrue="1" operator="equal">
      <formula>IF($F$21:$N$21,"✓")</formula>
    </cfRule>
  </conditionalFormatting>
  <conditionalFormatting sqref="U46:AD47 N50 AA50 Y50 W50 P50 J46:R47">
    <cfRule type="cellIs" dxfId="111" priority="107" stopIfTrue="1" operator="equal">
      <formula>""</formula>
    </cfRule>
  </conditionalFormatting>
  <conditionalFormatting sqref="Q44:S44">
    <cfRule type="cellIs" dxfId="110" priority="105" stopIfTrue="1" operator="equal">
      <formula>""</formula>
    </cfRule>
  </conditionalFormatting>
  <conditionalFormatting sqref="U48 O48 Q48:S48 X48 Z48">
    <cfRule type="cellIs" dxfId="109" priority="103" stopIfTrue="1" operator="equal">
      <formula>""</formula>
    </cfRule>
  </conditionalFormatting>
  <conditionalFormatting sqref="F44">
    <cfRule type="cellIs" dxfId="108" priority="106" stopIfTrue="1" operator="equal">
      <formula>""</formula>
    </cfRule>
  </conditionalFormatting>
  <conditionalFormatting sqref="F48">
    <cfRule type="cellIs" dxfId="107" priority="104" stopIfTrue="1" operator="equal">
      <formula>""</formula>
    </cfRule>
  </conditionalFormatting>
  <conditionalFormatting sqref="F104:F105 Q103:Q104 S103:S104 O105:O106 X105:X106 Z105:Z106 AB105:AB106">
    <cfRule type="cellIs" dxfId="106" priority="100" stopIfTrue="1" operator="equal">
      <formula>""</formula>
    </cfRule>
  </conditionalFormatting>
  <conditionalFormatting sqref="F79:F80 Q78:Q79 S78:S79 O80:O81 X80:X81 Z80:Z81 AB80:AB81">
    <cfRule type="cellIs" dxfId="105" priority="101" stopIfTrue="1" operator="equal">
      <formula>""</formula>
    </cfRule>
  </conditionalFormatting>
  <conditionalFormatting sqref="F36:F37 Q35:Q36 S35:S36 O37:O38 X37:X38 Z37:Z38 AB37:AB38">
    <cfRule type="cellIs" dxfId="104" priority="102" stopIfTrue="1" operator="equal">
      <formula>""</formula>
    </cfRule>
  </conditionalFormatting>
  <conditionalFormatting sqref="Q83 S83 K83 AB83 X83 Z83 O83">
    <cfRule type="cellIs" dxfId="103" priority="99" stopIfTrue="1" operator="equal">
      <formula>""</formula>
    </cfRule>
  </conditionalFormatting>
  <conditionalFormatting sqref="F99:F100 Q98:Q99 S98:S99 O100:O101 X100:X101 Z100:Z101 AB100:AB101">
    <cfRule type="cellIs" dxfId="102" priority="97" stopIfTrue="1" operator="equal">
      <formula>""</formula>
    </cfRule>
  </conditionalFormatting>
  <conditionalFormatting sqref="Q85 S85 K85 AB85 X85 Z85 O85">
    <cfRule type="cellIs" dxfId="101" priority="98" stopIfTrue="1" operator="equal">
      <formula>""</formula>
    </cfRule>
  </conditionalFormatting>
  <conditionalFormatting sqref="F40:F41 Q39:Q40 S39:S40 O41:O42 X41:X42 Z41:Z42 AB41:AB42">
    <cfRule type="cellIs" dxfId="100" priority="96" stopIfTrue="1" operator="equal">
      <formula>""</formula>
    </cfRule>
  </conditionalFormatting>
  <conditionalFormatting sqref="S88 AB88 X88 Z88">
    <cfRule type="cellIs" dxfId="99" priority="95" stopIfTrue="1" operator="equal">
      <formula>""</formula>
    </cfRule>
  </conditionalFormatting>
  <conditionalFormatting sqref="O88">
    <cfRule type="cellIs" dxfId="98" priority="94" stopIfTrue="1" operator="equal">
      <formula>""</formula>
    </cfRule>
  </conditionalFormatting>
  <conditionalFormatting sqref="O84">
    <cfRule type="cellIs" dxfId="97" priority="92" stopIfTrue="1" operator="equal">
      <formula>""</formula>
    </cfRule>
  </conditionalFormatting>
  <conditionalFormatting sqref="O86">
    <cfRule type="cellIs" dxfId="96" priority="90" stopIfTrue="1" operator="equal">
      <formula>""</formula>
    </cfRule>
  </conditionalFormatting>
  <conditionalFormatting sqref="S84 AB84 X84 Z84">
    <cfRule type="cellIs" dxfId="95" priority="93" stopIfTrue="1" operator="equal">
      <formula>""</formula>
    </cfRule>
  </conditionalFormatting>
  <conditionalFormatting sqref="S86 AB86 X86 Z86">
    <cfRule type="cellIs" dxfId="94" priority="91" stopIfTrue="1" operator="equal">
      <formula>""</formula>
    </cfRule>
  </conditionalFormatting>
  <conditionalFormatting sqref="F85">
    <cfRule type="cellIs" dxfId="93" priority="89" stopIfTrue="1" operator="equal">
      <formula>""</formula>
    </cfRule>
  </conditionalFormatting>
  <conditionalFormatting sqref="F75:F76 Q74:Q75 S74:S75 O76:O77 X76:X77 Z76:Z77 AB76:AB77">
    <cfRule type="cellIs" dxfId="92" priority="88" stopIfTrue="1" operator="equal">
      <formula>""</formula>
    </cfRule>
  </conditionalFormatting>
  <conditionalFormatting sqref="Z74:AD75">
    <cfRule type="cellIs" dxfId="91" priority="87" operator="equal">
      <formula>""</formula>
    </cfRule>
  </conditionalFormatting>
  <conditionalFormatting sqref="Z57:AD58">
    <cfRule type="cellIs" dxfId="90" priority="86" operator="equal">
      <formula>""</formula>
    </cfRule>
  </conditionalFormatting>
  <conditionalFormatting sqref="Z52:AD53">
    <cfRule type="cellIs" dxfId="89" priority="85" operator="equal">
      <formula>""</formula>
    </cfRule>
  </conditionalFormatting>
  <conditionalFormatting sqref="Z44:AD45">
    <cfRule type="cellIs" dxfId="88" priority="84" operator="equal">
      <formula>""</formula>
    </cfRule>
  </conditionalFormatting>
  <conditionalFormatting sqref="Z35:AD36">
    <cfRule type="cellIs" dxfId="87" priority="83" operator="equal">
      <formula>""</formula>
    </cfRule>
  </conditionalFormatting>
  <conditionalFormatting sqref="Z27:AD27">
    <cfRule type="cellIs" dxfId="86" priority="82" operator="equal">
      <formula>""</formula>
    </cfRule>
  </conditionalFormatting>
  <conditionalFormatting sqref="Z23:AD24">
    <cfRule type="cellIs" dxfId="85" priority="81" operator="equal">
      <formula>""</formula>
    </cfRule>
  </conditionalFormatting>
  <conditionalFormatting sqref="Z14:AD14">
    <cfRule type="cellIs" dxfId="84" priority="80" operator="equal">
      <formula>""</formula>
    </cfRule>
  </conditionalFormatting>
  <conditionalFormatting sqref="Z10:AD11">
    <cfRule type="cellIs" dxfId="83" priority="79" operator="equal">
      <formula>""</formula>
    </cfRule>
  </conditionalFormatting>
  <conditionalFormatting sqref="F114:F115 Q113:Q114 S113:S114 O115:O116 X115:X116 Z115:Z116 AB115:AB116">
    <cfRule type="cellIs" dxfId="82" priority="78" stopIfTrue="1" operator="equal">
      <formula>""</formula>
    </cfRule>
  </conditionalFormatting>
  <conditionalFormatting sqref="F119:F120 Q118:Q119 S118:S119 O120:O121 X120:X121 Z120:Z121 AB120:AB121">
    <cfRule type="cellIs" dxfId="81" priority="77" stopIfTrue="1" operator="equal">
      <formula>""</formula>
    </cfRule>
  </conditionalFormatting>
  <conditionalFormatting sqref="K113">
    <cfRule type="cellIs" dxfId="80" priority="76" stopIfTrue="1" operator="equal">
      <formula>""</formula>
    </cfRule>
  </conditionalFormatting>
  <conditionalFormatting sqref="Z98:AD99">
    <cfRule type="cellIs" dxfId="79" priority="75" operator="equal">
      <formula>""</formula>
    </cfRule>
  </conditionalFormatting>
  <conditionalFormatting sqref="Z103:AD104">
    <cfRule type="cellIs" dxfId="78" priority="74" operator="equal">
      <formula>""</formula>
    </cfRule>
  </conditionalFormatting>
  <conditionalFormatting sqref="Z113:AD114">
    <cfRule type="cellIs" dxfId="77" priority="73" operator="equal">
      <formula>""</formula>
    </cfRule>
  </conditionalFormatting>
  <conditionalFormatting sqref="Z118:AD119">
    <cfRule type="cellIs" dxfId="76" priority="72" operator="equal">
      <formula>""</formula>
    </cfRule>
  </conditionalFormatting>
  <conditionalFormatting sqref="F92 Q90:Q91 S90:S91 O92:O96 X92:X96 Z92:Z96 AB92:AB96">
    <cfRule type="cellIs" dxfId="75" priority="71" stopIfTrue="1" operator="equal">
      <formula>""</formula>
    </cfRule>
  </conditionalFormatting>
  <conditionalFormatting sqref="Z90:AD91">
    <cfRule type="cellIs" dxfId="74" priority="70" operator="equal">
      <formula>""</formula>
    </cfRule>
  </conditionalFormatting>
  <conditionalFormatting sqref="F109:F110 Q108:Q109 S108:S109 O110:O111 X110:X111 Z110:Z111 AB110:AB111">
    <cfRule type="cellIs" dxfId="73" priority="67" stopIfTrue="1" operator="equal">
      <formula>""</formula>
    </cfRule>
  </conditionalFormatting>
  <conditionalFormatting sqref="Z108:AD109">
    <cfRule type="cellIs" dxfId="72" priority="66" operator="equal">
      <formula>""</formula>
    </cfRule>
  </conditionalFormatting>
  <conditionalFormatting sqref="Z123:AD124">
    <cfRule type="cellIs" dxfId="71" priority="64" operator="equal">
      <formula>""</formula>
    </cfRule>
  </conditionalFormatting>
  <conditionalFormatting sqref="F124:F125 Q123:Q124 S123:S124 O125:O126 X125:X126 Z125:Z126 AB125:AB126">
    <cfRule type="cellIs" dxfId="70" priority="65" stopIfTrue="1" operator="equal">
      <formula>""</formula>
    </cfRule>
  </conditionalFormatting>
  <conditionalFormatting sqref="K90">
    <cfRule type="cellIs" dxfId="69" priority="63" stopIfTrue="1" operator="equal">
      <formula>""</formula>
    </cfRule>
  </conditionalFormatting>
  <conditionalFormatting sqref="O10:P11">
    <cfRule type="cellIs" dxfId="68" priority="62" operator="equal">
      <formula>""</formula>
    </cfRule>
  </conditionalFormatting>
  <conditionalFormatting sqref="V12:W13">
    <cfRule type="cellIs" dxfId="67" priority="61" operator="equal">
      <formula>""</formula>
    </cfRule>
  </conditionalFormatting>
  <conditionalFormatting sqref="O14:P14">
    <cfRule type="cellIs" dxfId="66" priority="60" operator="equal">
      <formula>""</formula>
    </cfRule>
  </conditionalFormatting>
  <conditionalFormatting sqref="V15:W15">
    <cfRule type="cellIs" dxfId="65" priority="59" operator="equal">
      <formula>""</formula>
    </cfRule>
  </conditionalFormatting>
  <conditionalFormatting sqref="O17:P18">
    <cfRule type="cellIs" dxfId="64" priority="58" operator="equal">
      <formula>""</formula>
    </cfRule>
  </conditionalFormatting>
  <conditionalFormatting sqref="V19:W20">
    <cfRule type="cellIs" dxfId="63" priority="57" operator="equal">
      <formula>""</formula>
    </cfRule>
  </conditionalFormatting>
  <conditionalFormatting sqref="O23:P24">
    <cfRule type="cellIs" dxfId="62" priority="56" operator="equal">
      <formula>""</formula>
    </cfRule>
  </conditionalFormatting>
  <conditionalFormatting sqref="V25:W26">
    <cfRule type="cellIs" dxfId="61" priority="55" operator="equal">
      <formula>""</formula>
    </cfRule>
  </conditionalFormatting>
  <conditionalFormatting sqref="O27:P27">
    <cfRule type="cellIs" dxfId="60" priority="54" operator="equal">
      <formula>""</formula>
    </cfRule>
  </conditionalFormatting>
  <conditionalFormatting sqref="V28:W28">
    <cfRule type="cellIs" dxfId="59" priority="53" operator="equal">
      <formula>""</formula>
    </cfRule>
  </conditionalFormatting>
  <conditionalFormatting sqref="O30:P31">
    <cfRule type="cellIs" dxfId="58" priority="52" operator="equal">
      <formula>""</formula>
    </cfRule>
  </conditionalFormatting>
  <conditionalFormatting sqref="V32:W33">
    <cfRule type="cellIs" dxfId="57" priority="51" operator="equal">
      <formula>""</formula>
    </cfRule>
  </conditionalFormatting>
  <conditionalFormatting sqref="O35:P36">
    <cfRule type="cellIs" dxfId="56" priority="50" operator="equal">
      <formula>""</formula>
    </cfRule>
  </conditionalFormatting>
  <conditionalFormatting sqref="V37:W38">
    <cfRule type="cellIs" dxfId="55" priority="49" operator="equal">
      <formula>""</formula>
    </cfRule>
  </conditionalFormatting>
  <conditionalFormatting sqref="O39:P40">
    <cfRule type="cellIs" dxfId="54" priority="48" operator="equal">
      <formula>""</formula>
    </cfRule>
  </conditionalFormatting>
  <conditionalFormatting sqref="V41:W42">
    <cfRule type="cellIs" dxfId="53" priority="47" operator="equal">
      <formula>""</formula>
    </cfRule>
  </conditionalFormatting>
  <conditionalFormatting sqref="O44:P45">
    <cfRule type="cellIs" dxfId="52" priority="46" operator="equal">
      <formula>""</formula>
    </cfRule>
  </conditionalFormatting>
  <conditionalFormatting sqref="O48:P49">
    <cfRule type="cellIs" dxfId="51" priority="45" operator="equal">
      <formula>""</formula>
    </cfRule>
  </conditionalFormatting>
  <conditionalFormatting sqref="K50:M50">
    <cfRule type="cellIs" dxfId="50" priority="44" operator="equal">
      <formula>""</formula>
    </cfRule>
  </conditionalFormatting>
  <conditionalFormatting sqref="U50:V50">
    <cfRule type="cellIs" dxfId="49" priority="43" operator="equal">
      <formula>""</formula>
    </cfRule>
  </conditionalFormatting>
  <conditionalFormatting sqref="O52:P53">
    <cfRule type="cellIs" dxfId="48" priority="42" operator="equal">
      <formula>""</formula>
    </cfRule>
  </conditionalFormatting>
  <conditionalFormatting sqref="V54:W55">
    <cfRule type="cellIs" dxfId="47" priority="41" operator="equal">
      <formula>""</formula>
    </cfRule>
  </conditionalFormatting>
  <conditionalFormatting sqref="O57:P58">
    <cfRule type="cellIs" dxfId="46" priority="40" operator="equal">
      <formula>""</formula>
    </cfRule>
  </conditionalFormatting>
  <conditionalFormatting sqref="V59:W60">
    <cfRule type="cellIs" dxfId="45" priority="39" operator="equal">
      <formula>""</formula>
    </cfRule>
  </conditionalFormatting>
  <conditionalFormatting sqref="O64:P65">
    <cfRule type="cellIs" dxfId="44" priority="38" operator="equal">
      <formula>""</formula>
    </cfRule>
  </conditionalFormatting>
  <conditionalFormatting sqref="V66:W67">
    <cfRule type="cellIs" dxfId="43" priority="37" operator="equal">
      <formula>""</formula>
    </cfRule>
  </conditionalFormatting>
  <conditionalFormatting sqref="V76:W77">
    <cfRule type="cellIs" dxfId="42" priority="36" operator="equal">
      <formula>""</formula>
    </cfRule>
  </conditionalFormatting>
  <conditionalFormatting sqref="O74:P75">
    <cfRule type="cellIs" dxfId="41" priority="35" operator="equal">
      <formula>""</formula>
    </cfRule>
  </conditionalFormatting>
  <conditionalFormatting sqref="O78:P79">
    <cfRule type="cellIs" dxfId="40" priority="34" operator="equal">
      <formula>""</formula>
    </cfRule>
  </conditionalFormatting>
  <conditionalFormatting sqref="V80:W81">
    <cfRule type="cellIs" dxfId="39" priority="33" operator="equal">
      <formula>""</formula>
    </cfRule>
  </conditionalFormatting>
  <conditionalFormatting sqref="V84:W84">
    <cfRule type="cellIs" dxfId="38" priority="32" operator="equal">
      <formula>""</formula>
    </cfRule>
  </conditionalFormatting>
  <conditionalFormatting sqref="V86:W86">
    <cfRule type="cellIs" dxfId="37" priority="31" operator="equal">
      <formula>""</formula>
    </cfRule>
  </conditionalFormatting>
  <conditionalFormatting sqref="V88:W88">
    <cfRule type="cellIs" dxfId="36" priority="30" operator="equal">
      <formula>""</formula>
    </cfRule>
  </conditionalFormatting>
  <conditionalFormatting sqref="O90:P91">
    <cfRule type="cellIs" dxfId="35" priority="29" operator="equal">
      <formula>""</formula>
    </cfRule>
  </conditionalFormatting>
  <conditionalFormatting sqref="V92:W96">
    <cfRule type="cellIs" dxfId="34" priority="28" operator="equal">
      <formula>""</formula>
    </cfRule>
  </conditionalFormatting>
  <conditionalFormatting sqref="O98:P99">
    <cfRule type="cellIs" dxfId="33" priority="27" operator="equal">
      <formula>""</formula>
    </cfRule>
  </conditionalFormatting>
  <conditionalFormatting sqref="V100:W101">
    <cfRule type="cellIs" dxfId="32" priority="26" operator="equal">
      <formula>""</formula>
    </cfRule>
  </conditionalFormatting>
  <conditionalFormatting sqref="O103:P104">
    <cfRule type="cellIs" dxfId="31" priority="25" operator="equal">
      <formula>""</formula>
    </cfRule>
  </conditionalFormatting>
  <conditionalFormatting sqref="V105:W106">
    <cfRule type="cellIs" dxfId="30" priority="24" operator="equal">
      <formula>""</formula>
    </cfRule>
  </conditionalFormatting>
  <conditionalFormatting sqref="O108:P109">
    <cfRule type="cellIs" dxfId="29" priority="21" operator="equal">
      <formula>""</formula>
    </cfRule>
  </conditionalFormatting>
  <conditionalFormatting sqref="V110:W111">
    <cfRule type="cellIs" dxfId="28" priority="20" operator="equal">
      <formula>""</formula>
    </cfRule>
  </conditionalFormatting>
  <conditionalFormatting sqref="O113:P114">
    <cfRule type="cellIs" dxfId="27" priority="19" operator="equal">
      <formula>""</formula>
    </cfRule>
  </conditionalFormatting>
  <conditionalFormatting sqref="V115:W116">
    <cfRule type="cellIs" dxfId="26" priority="18" operator="equal">
      <formula>""</formula>
    </cfRule>
  </conditionalFormatting>
  <conditionalFormatting sqref="O118:P119">
    <cfRule type="cellIs" dxfId="25" priority="17" operator="equal">
      <formula>""</formula>
    </cfRule>
  </conditionalFormatting>
  <conditionalFormatting sqref="V120:W121">
    <cfRule type="cellIs" dxfId="24" priority="16" operator="equal">
      <formula>""</formula>
    </cfRule>
  </conditionalFormatting>
  <conditionalFormatting sqref="O123:P124">
    <cfRule type="cellIs" dxfId="23" priority="15" operator="equal">
      <formula>""</formula>
    </cfRule>
  </conditionalFormatting>
  <conditionalFormatting sqref="V125:W126">
    <cfRule type="cellIs" dxfId="22" priority="14" operator="equal">
      <formula>""</formula>
    </cfRule>
  </conditionalFormatting>
  <conditionalFormatting sqref="Z128:AD129">
    <cfRule type="cellIs" dxfId="21" priority="12" operator="equal">
      <formula>""</formula>
    </cfRule>
  </conditionalFormatting>
  <conditionalFormatting sqref="F129:F130 Q128:Q129 S128:S129 O130:O131 X130:X131 Z130:Z131 AB130:AB131">
    <cfRule type="cellIs" dxfId="20" priority="13" stopIfTrue="1" operator="equal">
      <formula>""</formula>
    </cfRule>
  </conditionalFormatting>
  <conditionalFormatting sqref="O128:P129">
    <cfRule type="cellIs" dxfId="19" priority="11" operator="equal">
      <formula>""</formula>
    </cfRule>
  </conditionalFormatting>
  <conditionalFormatting sqref="V130:W131">
    <cfRule type="cellIs" dxfId="18" priority="10" operator="equal">
      <formula>""</formula>
    </cfRule>
  </conditionalFormatting>
  <conditionalFormatting sqref="F70:F71 Q69:Q70 S69:S70 O71:O72 X71:X72 Z71:Z72 AB71:AB72">
    <cfRule type="cellIs" dxfId="17" priority="9" stopIfTrue="1" operator="equal">
      <formula>""</formula>
    </cfRule>
  </conditionalFormatting>
  <conditionalFormatting sqref="Z69:AD70">
    <cfRule type="cellIs" dxfId="16" priority="8" operator="equal">
      <formula>""</formula>
    </cfRule>
  </conditionalFormatting>
  <conditionalFormatting sqref="O69:P70">
    <cfRule type="cellIs" dxfId="15" priority="7" operator="equal">
      <formula>""</formula>
    </cfRule>
  </conditionalFormatting>
  <conditionalFormatting sqref="V71:W72">
    <cfRule type="cellIs" dxfId="14" priority="6" operator="equal">
      <formula>""</formula>
    </cfRule>
  </conditionalFormatting>
  <conditionalFormatting sqref="Z17:AD18">
    <cfRule type="cellIs" dxfId="13" priority="5" operator="equal">
      <formula>""</formula>
    </cfRule>
  </conditionalFormatting>
  <conditionalFormatting sqref="Z30:AD31">
    <cfRule type="cellIs" dxfId="12" priority="4" operator="equal">
      <formula>""</formula>
    </cfRule>
  </conditionalFormatting>
  <conditionalFormatting sqref="Z39:AD40">
    <cfRule type="cellIs" dxfId="11" priority="3" operator="equal">
      <formula>""</formula>
    </cfRule>
  </conditionalFormatting>
  <conditionalFormatting sqref="Z64:AD65">
    <cfRule type="cellIs" dxfId="10" priority="2" operator="equal">
      <formula>""</formula>
    </cfRule>
  </conditionalFormatting>
  <conditionalFormatting sqref="Z78:AD79">
    <cfRule type="cellIs" dxfId="9" priority="1" operator="equal">
      <formula>""</formula>
    </cfRule>
  </conditionalFormatting>
  <dataValidations disablePrompts="1" count="4">
    <dataValidation type="list" allowBlank="1" showInputMessage="1" showErrorMessage="1" sqref="W29 O16 W16 O29">
      <formula1>"令和,平成, 昭和"</formula1>
    </dataValidation>
    <dataValidation type="list" showInputMessage="1" showErrorMessage="1" sqref="O10:P11 V12:W13 O14:P14">
      <formula1>"令和,平成"</formula1>
    </dataValidation>
    <dataValidation type="list" allowBlank="1" showInputMessage="1" showErrorMessage="1" sqref="V15:W15 O17:P18 V19:W20 O23:P24 V25:W26 O27:P27 V28:W28 O30:P31 V32:W33 O35:P36 V37:W38 O39:P40 V41:W42 O44:P45 O48:P49 K50:M50 U50:V50 O52:P53 V54:W55 O57:P58 V59:W60 O64:P65 V130:W131 V76:W77 O74:P75 O78:P79 V80:W81 O83:P83 V84:W84 O85:P85 V86:W86 O87:P87 V88:W88 O90:P91 V92:W96 O98:P99 V100:W101 O103:P104 V105:W106 O108:P109 V110:W111 O113:P114 V115:W116 O118:P119 V120:W121 O123:P124 V125:W126 O128:P129 V66:W67 O69:P70 V71:W72">
      <formula1>"令和,平成"</formula1>
    </dataValidation>
    <dataValidation type="list" allowBlank="1" showInputMessage="1" showErrorMessage="1" sqref="F36 C31:C32 C28 C24:C25 C11:C12 C15 C18:C19 O59:O60 F58:F59 F65:F66 N21 O12:O13 O15 O19:O20 O25:O26 O28 F53 O54:O55 F21 F48 F44 O32:O33 O80:O81 O130:O131 O41:O42 F104 F92 F85 F79 O100:O101 F99 O37:O38 F40 O84 O86 O76:O77 F75 O115:O116 F114 O110:O111 F119 O88 O92:O96 O105:O106 F109 O120:O121 F124 O125:O126 F129 O66:O67 F70 O71:O72">
      <formula1>"✓"</formula1>
    </dataValidation>
  </dataValidations>
  <printOptions horizontalCentered="1"/>
  <pageMargins left="0.39370078740157483" right="0.39370078740157483" top="0.39370078740157483" bottom="0" header="0.31496062992125984" footer="0"/>
  <pageSetup paperSize="9" scale="48" orientation="portrait" r:id="rId1"/>
  <headerFooter scaleWithDoc="0">
    <oddFooter>&amp;R&amp;10（令和６年４月１日以降に申請する訓練科から適用）</oddFooter>
  </headerFooter>
  <rowBreaks count="1" manualBreakCount="1">
    <brk id="81" max="29" man="1"/>
  </rowBreaks>
  <colBreaks count="1" manualBreakCount="1">
    <brk id="31" max="87" man="1"/>
  </col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0000"/>
  </sheetPr>
  <dimension ref="A1:Q80"/>
  <sheetViews>
    <sheetView view="pageBreakPreview" zoomScale="115" zoomScaleNormal="100" zoomScaleSheetLayoutView="115" workbookViewId="0">
      <selection sqref="A1:H1"/>
    </sheetView>
  </sheetViews>
  <sheetFormatPr defaultRowHeight="13.5"/>
  <cols>
    <col min="1" max="15" width="5.625" style="59" customWidth="1"/>
    <col min="16" max="16" width="8.625" style="59" customWidth="1"/>
    <col min="17" max="17" width="9" style="127"/>
    <col min="18" max="16384" width="9" style="59"/>
  </cols>
  <sheetData>
    <row r="1" spans="1:17" s="62" customFormat="1" ht="22.5" customHeight="1">
      <c r="C1" s="422"/>
      <c r="D1" s="218"/>
      <c r="P1" s="387"/>
      <c r="Q1" s="434"/>
    </row>
    <row r="2" spans="1:17" ht="23.1" customHeight="1">
      <c r="C2" s="322"/>
      <c r="D2" s="117"/>
      <c r="O2" s="3251" t="s">
        <v>824</v>
      </c>
      <c r="P2" s="3251"/>
    </row>
    <row r="3" spans="1:17" ht="24.95" customHeight="1">
      <c r="A3" s="2534" t="s">
        <v>590</v>
      </c>
      <c r="B3" s="2534"/>
      <c r="C3" s="2534"/>
      <c r="D3" s="2534"/>
      <c r="E3" s="2534"/>
      <c r="F3" s="2534"/>
      <c r="G3" s="2534"/>
      <c r="H3" s="2534"/>
      <c r="I3" s="2534"/>
      <c r="J3" s="2534"/>
      <c r="K3" s="2534"/>
      <c r="L3" s="2534"/>
      <c r="M3" s="2534"/>
      <c r="N3" s="2534"/>
      <c r="O3" s="2534"/>
      <c r="P3" s="2534"/>
      <c r="Q3" s="434"/>
    </row>
    <row r="4" spans="1:17" s="67" customFormat="1" ht="20.100000000000001" customHeight="1">
      <c r="A4" s="3252" t="s">
        <v>262</v>
      </c>
      <c r="B4" s="3252"/>
      <c r="C4" s="3252"/>
      <c r="D4" s="3253" t="str">
        <f>IF(様式1!L11="","",様式1!L11)</f>
        <v/>
      </c>
      <c r="E4" s="3253"/>
      <c r="F4" s="3253"/>
      <c r="G4" s="3253"/>
      <c r="H4" s="3254" t="s">
        <v>79</v>
      </c>
      <c r="I4" s="3254"/>
      <c r="J4" s="3257" t="str">
        <f>IF(様式1!G36="","",様式1!G36)</f>
        <v/>
      </c>
      <c r="K4" s="3257"/>
      <c r="L4" s="3257"/>
      <c r="M4" s="3257"/>
      <c r="N4" s="3257"/>
      <c r="O4" s="3257"/>
      <c r="P4" s="3257"/>
      <c r="Q4" s="450"/>
    </row>
    <row r="5" spans="1:17" ht="24.95" customHeight="1">
      <c r="A5" s="425" t="s">
        <v>591</v>
      </c>
      <c r="Q5" s="434"/>
    </row>
    <row r="6" spans="1:17" ht="20.100000000000001" customHeight="1">
      <c r="A6" s="3250" t="s">
        <v>594</v>
      </c>
      <c r="B6" s="3250"/>
      <c r="C6" s="3250"/>
      <c r="D6" s="3258"/>
      <c r="E6" s="1618"/>
      <c r="F6" s="1618"/>
      <c r="G6" s="1618"/>
      <c r="H6" s="1618"/>
      <c r="I6" s="1618"/>
      <c r="J6" s="1618"/>
      <c r="K6" s="1618"/>
      <c r="L6" s="1618"/>
      <c r="M6" s="1618"/>
      <c r="N6" s="1618"/>
      <c r="O6" s="1618"/>
      <c r="P6" s="1619"/>
      <c r="Q6" s="434"/>
    </row>
    <row r="7" spans="1:17" ht="20.100000000000001" customHeight="1">
      <c r="A7" s="2108" t="s">
        <v>194</v>
      </c>
      <c r="B7" s="2108"/>
      <c r="C7" s="2108"/>
      <c r="D7" s="1598"/>
      <c r="E7" s="1599"/>
      <c r="F7" s="1599"/>
      <c r="G7" s="1599"/>
      <c r="H7" s="1599"/>
      <c r="I7" s="1599"/>
      <c r="J7" s="1599"/>
      <c r="K7" s="1599"/>
      <c r="L7" s="1599"/>
      <c r="M7" s="1599"/>
      <c r="N7" s="1599"/>
      <c r="O7" s="1599"/>
      <c r="P7" s="1600"/>
    </row>
    <row r="8" spans="1:17" ht="20.100000000000001" customHeight="1">
      <c r="A8" s="2108"/>
      <c r="B8" s="2108"/>
      <c r="C8" s="2108"/>
      <c r="D8" s="224"/>
      <c r="E8" s="423"/>
      <c r="F8" s="219"/>
      <c r="G8" s="219"/>
      <c r="H8" s="426"/>
      <c r="I8" s="426"/>
      <c r="J8" s="324" t="s">
        <v>198</v>
      </c>
      <c r="K8" s="1654"/>
      <c r="L8" s="1654"/>
      <c r="M8" s="1654"/>
      <c r="N8" s="1654"/>
      <c r="O8" s="1654"/>
      <c r="P8" s="3249"/>
    </row>
    <row r="9" spans="1:17" ht="20.100000000000001" customHeight="1">
      <c r="A9" s="2108" t="s">
        <v>384</v>
      </c>
      <c r="B9" s="2108"/>
      <c r="C9" s="2108"/>
      <c r="D9" s="1617"/>
      <c r="E9" s="1618"/>
      <c r="F9" s="1618"/>
      <c r="G9" s="1618"/>
      <c r="H9" s="1618"/>
      <c r="I9" s="1618"/>
      <c r="J9" s="1618"/>
      <c r="K9" s="1618"/>
      <c r="L9" s="1618"/>
      <c r="M9" s="1618"/>
      <c r="N9" s="1618"/>
      <c r="O9" s="1618"/>
      <c r="P9" s="1619"/>
    </row>
    <row r="10" spans="1:17" ht="24.95" customHeight="1">
      <c r="A10" s="425" t="s">
        <v>592</v>
      </c>
    </row>
    <row r="11" spans="1:17" ht="20.100000000000001" customHeight="1">
      <c r="A11" s="3250" t="s">
        <v>593</v>
      </c>
      <c r="B11" s="3250"/>
      <c r="C11" s="3250"/>
      <c r="D11" s="1598"/>
      <c r="E11" s="1599"/>
      <c r="F11" s="1599"/>
      <c r="G11" s="1599"/>
      <c r="H11" s="1599"/>
      <c r="I11" s="1599"/>
      <c r="J11" s="1599"/>
      <c r="K11" s="1599"/>
      <c r="L11" s="1599"/>
      <c r="M11" s="1599"/>
      <c r="N11" s="1599"/>
      <c r="O11" s="1599"/>
      <c r="P11" s="1600"/>
    </row>
    <row r="12" spans="1:17" ht="20.100000000000001" customHeight="1">
      <c r="A12" s="3250" t="s">
        <v>194</v>
      </c>
      <c r="B12" s="3250"/>
      <c r="C12" s="3250"/>
      <c r="D12" s="424" t="s">
        <v>18</v>
      </c>
      <c r="E12" s="790"/>
      <c r="F12" s="791"/>
      <c r="G12" s="1599"/>
      <c r="H12" s="1599"/>
      <c r="I12" s="1599"/>
      <c r="J12" s="1599"/>
      <c r="K12" s="1599"/>
      <c r="L12" s="1599"/>
      <c r="M12" s="1599"/>
      <c r="N12" s="1599"/>
      <c r="O12" s="1599"/>
      <c r="P12" s="1600"/>
    </row>
    <row r="13" spans="1:17" ht="20.100000000000001" customHeight="1">
      <c r="A13" s="3250"/>
      <c r="B13" s="3250"/>
      <c r="C13" s="3250"/>
      <c r="D13" s="3255" t="s">
        <v>653</v>
      </c>
      <c r="E13" s="3256"/>
      <c r="F13" s="1654"/>
      <c r="G13" s="1654"/>
      <c r="H13" s="426" t="s">
        <v>654</v>
      </c>
      <c r="I13" s="426"/>
      <c r="J13" s="324" t="s">
        <v>198</v>
      </c>
      <c r="K13" s="1654"/>
      <c r="L13" s="1654"/>
      <c r="M13" s="1654"/>
      <c r="N13" s="1654"/>
      <c r="O13" s="1654"/>
      <c r="P13" s="3249"/>
    </row>
    <row r="14" spans="1:17" ht="20.100000000000001" customHeight="1">
      <c r="A14" s="1632" t="s">
        <v>288</v>
      </c>
      <c r="B14" s="1633"/>
      <c r="C14" s="1634"/>
      <c r="D14" s="2110" t="s">
        <v>387</v>
      </c>
      <c r="E14" s="1592"/>
      <c r="F14" s="3262"/>
      <c r="G14" s="3262"/>
      <c r="H14" s="222" t="s">
        <v>388</v>
      </c>
      <c r="K14" s="222"/>
      <c r="L14" s="222"/>
      <c r="M14" s="222"/>
      <c r="N14" s="222"/>
      <c r="O14" s="222"/>
      <c r="P14" s="223"/>
    </row>
    <row r="15" spans="1:17" ht="30" customHeight="1">
      <c r="A15" s="3259"/>
      <c r="B15" s="3260"/>
      <c r="C15" s="3261"/>
      <c r="D15" s="792"/>
      <c r="E15" s="3263" t="s">
        <v>675</v>
      </c>
      <c r="F15" s="3264"/>
      <c r="G15" s="3264"/>
      <c r="H15" s="3264"/>
      <c r="I15" s="3264"/>
      <c r="J15" s="3264"/>
      <c r="K15" s="3264"/>
      <c r="L15" s="3264"/>
      <c r="M15" s="3264"/>
      <c r="N15" s="3264"/>
      <c r="O15" s="3264"/>
      <c r="P15" s="3265"/>
    </row>
    <row r="16" spans="1:17" s="127" customFormat="1" ht="20.100000000000001" customHeight="1">
      <c r="A16" s="425" t="s">
        <v>630</v>
      </c>
      <c r="B16" s="59"/>
      <c r="C16" s="59"/>
      <c r="D16" s="59"/>
      <c r="E16" s="59"/>
      <c r="F16" s="59"/>
      <c r="G16" s="59"/>
      <c r="H16" s="59"/>
      <c r="I16" s="59"/>
      <c r="J16" s="59"/>
      <c r="K16" s="59"/>
      <c r="L16" s="59"/>
      <c r="M16" s="59"/>
      <c r="N16" s="59"/>
      <c r="O16" s="59"/>
      <c r="P16" s="59"/>
    </row>
    <row r="17" spans="1:16" s="127" customFormat="1" ht="22.5" customHeight="1">
      <c r="A17" s="3222" t="s">
        <v>603</v>
      </c>
      <c r="B17" s="1669"/>
      <c r="C17" s="1669"/>
      <c r="D17" s="1669"/>
      <c r="E17" s="1669"/>
      <c r="F17" s="1669"/>
      <c r="G17" s="1669"/>
      <c r="H17" s="1669"/>
      <c r="I17" s="3223"/>
      <c r="J17" s="3222" t="s">
        <v>629</v>
      </c>
      <c r="K17" s="1669"/>
      <c r="L17" s="1669"/>
      <c r="M17" s="1669"/>
      <c r="N17" s="1669"/>
      <c r="O17" s="3222" t="s">
        <v>269</v>
      </c>
      <c r="P17" s="3223"/>
    </row>
    <row r="18" spans="1:16" s="127" customFormat="1" ht="22.5" customHeight="1">
      <c r="A18" s="3233" t="s">
        <v>604</v>
      </c>
      <c r="B18" s="3233"/>
      <c r="C18" s="3202" t="s">
        <v>727</v>
      </c>
      <c r="D18" s="3203"/>
      <c r="E18" s="3203"/>
      <c r="F18" s="3203"/>
      <c r="G18" s="3203"/>
      <c r="H18" s="3203"/>
      <c r="I18" s="3204"/>
      <c r="J18" s="3228" t="s">
        <v>631</v>
      </c>
      <c r="K18" s="3229"/>
      <c r="L18" s="3229"/>
      <c r="M18" s="3229"/>
      <c r="N18" s="3229"/>
      <c r="O18" s="3224">
        <v>12</v>
      </c>
      <c r="P18" s="3225"/>
    </row>
    <row r="19" spans="1:16" s="127" customFormat="1" ht="22.5" customHeight="1">
      <c r="A19" s="3232" t="s">
        <v>547</v>
      </c>
      <c r="B19" s="3232" t="s">
        <v>564</v>
      </c>
      <c r="C19" s="3205"/>
      <c r="D19" s="3206"/>
      <c r="E19" s="3206"/>
      <c r="F19" s="3206"/>
      <c r="G19" s="3206"/>
      <c r="H19" s="3206"/>
      <c r="I19" s="3207"/>
      <c r="J19" s="3230"/>
      <c r="K19" s="3231"/>
      <c r="L19" s="3231"/>
      <c r="M19" s="3231"/>
      <c r="N19" s="3231"/>
      <c r="O19" s="3226"/>
      <c r="P19" s="3227"/>
    </row>
    <row r="20" spans="1:16" s="127" customFormat="1" ht="22.5" customHeight="1">
      <c r="A20" s="3232"/>
      <c r="B20" s="3232"/>
      <c r="C20" s="3208"/>
      <c r="D20" s="3209"/>
      <c r="E20" s="3209"/>
      <c r="F20" s="3209"/>
      <c r="G20" s="3209"/>
      <c r="H20" s="3209"/>
      <c r="I20" s="3210"/>
      <c r="J20" s="3218"/>
      <c r="K20" s="3219"/>
      <c r="L20" s="3219"/>
      <c r="M20" s="3219"/>
      <c r="N20" s="3219"/>
      <c r="O20" s="3214"/>
      <c r="P20" s="3215"/>
    </row>
    <row r="21" spans="1:16" s="127" customFormat="1" ht="22.5" customHeight="1">
      <c r="A21" s="3232"/>
      <c r="B21" s="3232"/>
      <c r="C21" s="3208"/>
      <c r="D21" s="3209"/>
      <c r="E21" s="3209"/>
      <c r="F21" s="3209"/>
      <c r="G21" s="3209"/>
      <c r="H21" s="3209"/>
      <c r="I21" s="3210"/>
      <c r="J21" s="3218"/>
      <c r="K21" s="3219"/>
      <c r="L21" s="3219"/>
      <c r="M21" s="3219"/>
      <c r="N21" s="3219"/>
      <c r="O21" s="3214"/>
      <c r="P21" s="3215"/>
    </row>
    <row r="22" spans="1:16" s="127" customFormat="1" ht="22.5" customHeight="1">
      <c r="A22" s="3232"/>
      <c r="B22" s="3232"/>
      <c r="C22" s="3211"/>
      <c r="D22" s="3212"/>
      <c r="E22" s="3212"/>
      <c r="F22" s="3212"/>
      <c r="G22" s="3212"/>
      <c r="H22" s="3212"/>
      <c r="I22" s="3213"/>
      <c r="J22" s="3220"/>
      <c r="K22" s="3221"/>
      <c r="L22" s="3221"/>
      <c r="M22" s="3221"/>
      <c r="N22" s="3221"/>
      <c r="O22" s="3216"/>
      <c r="P22" s="3217"/>
    </row>
    <row r="23" spans="1:16" s="127" customFormat="1" ht="22.5" customHeight="1">
      <c r="A23" s="3232"/>
      <c r="B23" s="3232" t="s">
        <v>565</v>
      </c>
      <c r="C23" s="3205"/>
      <c r="D23" s="3206"/>
      <c r="E23" s="3206"/>
      <c r="F23" s="3206"/>
      <c r="G23" s="3206"/>
      <c r="H23" s="3206"/>
      <c r="I23" s="3207"/>
      <c r="J23" s="3230"/>
      <c r="K23" s="3231"/>
      <c r="L23" s="3231"/>
      <c r="M23" s="3231"/>
      <c r="N23" s="3231"/>
      <c r="O23" s="3226"/>
      <c r="P23" s="3227"/>
    </row>
    <row r="24" spans="1:16" s="127" customFormat="1" ht="22.5" customHeight="1">
      <c r="A24" s="3232"/>
      <c r="B24" s="3232"/>
      <c r="C24" s="3208"/>
      <c r="D24" s="3209"/>
      <c r="E24" s="3209"/>
      <c r="F24" s="3209"/>
      <c r="G24" s="3209"/>
      <c r="H24" s="3209"/>
      <c r="I24" s="3210"/>
      <c r="J24" s="3218"/>
      <c r="K24" s="3219"/>
      <c r="L24" s="3219"/>
      <c r="M24" s="3219"/>
      <c r="N24" s="3219"/>
      <c r="O24" s="3214"/>
      <c r="P24" s="3215"/>
    </row>
    <row r="25" spans="1:16" s="127" customFormat="1" ht="22.5" customHeight="1">
      <c r="A25" s="3232"/>
      <c r="B25" s="3232"/>
      <c r="C25" s="3208"/>
      <c r="D25" s="3209"/>
      <c r="E25" s="3209"/>
      <c r="F25" s="3209"/>
      <c r="G25" s="3209"/>
      <c r="H25" s="3209"/>
      <c r="I25" s="3210"/>
      <c r="J25" s="3218"/>
      <c r="K25" s="3219"/>
      <c r="L25" s="3219"/>
      <c r="M25" s="3219"/>
      <c r="N25" s="3219"/>
      <c r="O25" s="3214"/>
      <c r="P25" s="3215"/>
    </row>
    <row r="26" spans="1:16" s="127" customFormat="1" ht="22.5" customHeight="1">
      <c r="A26" s="3232"/>
      <c r="B26" s="3232"/>
      <c r="C26" s="3234"/>
      <c r="D26" s="3235"/>
      <c r="E26" s="3235"/>
      <c r="F26" s="3235"/>
      <c r="G26" s="3235"/>
      <c r="H26" s="3235"/>
      <c r="I26" s="3236"/>
      <c r="J26" s="3220"/>
      <c r="K26" s="3221"/>
      <c r="L26" s="3221"/>
      <c r="M26" s="3221"/>
      <c r="N26" s="3221"/>
      <c r="O26" s="3216"/>
      <c r="P26" s="3217"/>
    </row>
    <row r="27" spans="1:16" s="127" customFormat="1" ht="22.5" customHeight="1">
      <c r="A27" s="3232"/>
      <c r="B27" s="3232" t="s">
        <v>548</v>
      </c>
      <c r="C27" s="3237"/>
      <c r="D27" s="3238"/>
      <c r="E27" s="3238"/>
      <c r="F27" s="3238"/>
      <c r="G27" s="3238"/>
      <c r="H27" s="3238"/>
      <c r="I27" s="3239"/>
      <c r="J27" s="3230"/>
      <c r="K27" s="3231"/>
      <c r="L27" s="3231"/>
      <c r="M27" s="3231"/>
      <c r="N27" s="3231"/>
      <c r="O27" s="3226"/>
      <c r="P27" s="3227"/>
    </row>
    <row r="28" spans="1:16" s="127" customFormat="1" ht="22.5" customHeight="1">
      <c r="A28" s="3232"/>
      <c r="B28" s="3232"/>
      <c r="C28" s="3208"/>
      <c r="D28" s="3209"/>
      <c r="E28" s="3209"/>
      <c r="F28" s="3209"/>
      <c r="G28" s="3209"/>
      <c r="H28" s="3209"/>
      <c r="I28" s="3210"/>
      <c r="J28" s="3218"/>
      <c r="K28" s="3219"/>
      <c r="L28" s="3219"/>
      <c r="M28" s="3219"/>
      <c r="N28" s="3219"/>
      <c r="O28" s="3214"/>
      <c r="P28" s="3215"/>
    </row>
    <row r="29" spans="1:16" s="127" customFormat="1" ht="22.5" customHeight="1">
      <c r="A29" s="3232"/>
      <c r="B29" s="3232"/>
      <c r="C29" s="3208"/>
      <c r="D29" s="3209"/>
      <c r="E29" s="3209"/>
      <c r="F29" s="3209"/>
      <c r="G29" s="3209"/>
      <c r="H29" s="3209"/>
      <c r="I29" s="3210"/>
      <c r="J29" s="3218"/>
      <c r="K29" s="3219"/>
      <c r="L29" s="3219"/>
      <c r="M29" s="3219"/>
      <c r="N29" s="3219"/>
      <c r="O29" s="3214"/>
      <c r="P29" s="3215"/>
    </row>
    <row r="30" spans="1:16" s="127" customFormat="1" ht="22.5" customHeight="1">
      <c r="A30" s="3232"/>
      <c r="B30" s="3232"/>
      <c r="C30" s="3211"/>
      <c r="D30" s="3212"/>
      <c r="E30" s="3212"/>
      <c r="F30" s="3212"/>
      <c r="G30" s="3212"/>
      <c r="H30" s="3212"/>
      <c r="I30" s="3213"/>
      <c r="J30" s="3220"/>
      <c r="K30" s="3221"/>
      <c r="L30" s="3221"/>
      <c r="M30" s="3221"/>
      <c r="N30" s="3221"/>
      <c r="O30" s="3216"/>
      <c r="P30" s="3217"/>
    </row>
    <row r="31" spans="1:16" s="127" customFormat="1" ht="22.5" customHeight="1">
      <c r="A31" s="3232"/>
      <c r="B31" s="3232" t="s">
        <v>549</v>
      </c>
      <c r="C31" s="3205"/>
      <c r="D31" s="3206"/>
      <c r="E31" s="3206"/>
      <c r="F31" s="3206"/>
      <c r="G31" s="3206"/>
      <c r="H31" s="3206"/>
      <c r="I31" s="3207"/>
      <c r="J31" s="3230"/>
      <c r="K31" s="3231"/>
      <c r="L31" s="3231"/>
      <c r="M31" s="3231"/>
      <c r="N31" s="3231"/>
      <c r="O31" s="3226"/>
      <c r="P31" s="3227"/>
    </row>
    <row r="32" spans="1:16" s="127" customFormat="1" ht="22.5" customHeight="1">
      <c r="A32" s="3232"/>
      <c r="B32" s="3232"/>
      <c r="C32" s="3208"/>
      <c r="D32" s="3209"/>
      <c r="E32" s="3209"/>
      <c r="F32" s="3209"/>
      <c r="G32" s="3209"/>
      <c r="H32" s="3209"/>
      <c r="I32" s="3210"/>
      <c r="J32" s="3218"/>
      <c r="K32" s="3219"/>
      <c r="L32" s="3219"/>
      <c r="M32" s="3219"/>
      <c r="N32" s="3219"/>
      <c r="O32" s="3214"/>
      <c r="P32" s="3215"/>
    </row>
    <row r="33" spans="1:17" s="127" customFormat="1" ht="22.5" customHeight="1">
      <c r="A33" s="3232"/>
      <c r="B33" s="3232"/>
      <c r="C33" s="3208"/>
      <c r="D33" s="3209"/>
      <c r="E33" s="3209"/>
      <c r="F33" s="3209"/>
      <c r="G33" s="3209"/>
      <c r="H33" s="3209"/>
      <c r="I33" s="3210"/>
      <c r="J33" s="3218"/>
      <c r="K33" s="3219"/>
      <c r="L33" s="3219"/>
      <c r="M33" s="3219"/>
      <c r="N33" s="3219"/>
      <c r="O33" s="3214"/>
      <c r="P33" s="3215"/>
    </row>
    <row r="34" spans="1:17" s="127" customFormat="1" ht="22.5" customHeight="1">
      <c r="A34" s="3232"/>
      <c r="B34" s="3232"/>
      <c r="C34" s="3234"/>
      <c r="D34" s="3235"/>
      <c r="E34" s="3235"/>
      <c r="F34" s="3235"/>
      <c r="G34" s="3235"/>
      <c r="H34" s="3235"/>
      <c r="I34" s="3236"/>
      <c r="J34" s="3220"/>
      <c r="K34" s="3221"/>
      <c r="L34" s="3221"/>
      <c r="M34" s="3221"/>
      <c r="N34" s="3221"/>
      <c r="O34" s="3216"/>
      <c r="P34" s="3217"/>
    </row>
    <row r="35" spans="1:17" s="127" customFormat="1" ht="22.5" customHeight="1">
      <c r="A35" s="221" t="s">
        <v>628</v>
      </c>
      <c r="B35" s="220"/>
      <c r="C35" s="451"/>
      <c r="D35" s="451"/>
      <c r="E35" s="451"/>
      <c r="F35" s="451"/>
      <c r="G35" s="451"/>
      <c r="H35" s="451"/>
      <c r="I35" s="451"/>
      <c r="J35" s="451"/>
      <c r="K35" s="451"/>
      <c r="L35" s="451"/>
      <c r="M35" s="452"/>
      <c r="N35" s="452"/>
      <c r="O35" s="3243">
        <f>SUM(P19:P34)</f>
        <v>0</v>
      </c>
      <c r="P35" s="3244"/>
    </row>
    <row r="36" spans="1:17" s="127" customFormat="1" ht="24.95" customHeight="1">
      <c r="A36" s="127" t="s">
        <v>240</v>
      </c>
      <c r="B36" s="59"/>
      <c r="C36" s="59"/>
      <c r="D36" s="59"/>
      <c r="E36" s="59"/>
      <c r="F36" s="59"/>
      <c r="G36" s="59"/>
      <c r="H36" s="59"/>
      <c r="I36" s="59"/>
      <c r="J36" s="59"/>
      <c r="K36" s="59"/>
      <c r="L36" s="59"/>
      <c r="M36" s="59"/>
      <c r="N36" s="59"/>
      <c r="O36" s="59"/>
      <c r="P36" s="59"/>
    </row>
    <row r="37" spans="1:17" s="127" customFormat="1" ht="20.100000000000001" customHeight="1">
      <c r="A37" s="2108" t="s">
        <v>389</v>
      </c>
      <c r="B37" s="2108"/>
      <c r="C37" s="2108"/>
      <c r="D37" s="1591" t="s">
        <v>245</v>
      </c>
      <c r="E37" s="1593"/>
      <c r="F37" s="3246"/>
      <c r="G37" s="3246"/>
      <c r="H37" s="3246"/>
      <c r="I37" s="3246"/>
      <c r="J37" s="3246"/>
      <c r="K37" s="1591" t="s">
        <v>198</v>
      </c>
      <c r="L37" s="1593"/>
      <c r="M37" s="1617"/>
      <c r="N37" s="1618"/>
      <c r="O37" s="1618"/>
      <c r="P37" s="1619"/>
    </row>
    <row r="38" spans="1:17" s="127" customFormat="1" ht="20.100000000000001" customHeight="1">
      <c r="A38" s="2108"/>
      <c r="B38" s="2108"/>
      <c r="C38" s="2108"/>
      <c r="D38" s="1591" t="s">
        <v>247</v>
      </c>
      <c r="E38" s="1593"/>
      <c r="F38" s="3246"/>
      <c r="G38" s="3246"/>
      <c r="H38" s="3246"/>
      <c r="I38" s="3246"/>
      <c r="J38" s="3246"/>
      <c r="K38" s="3222" t="s">
        <v>248</v>
      </c>
      <c r="L38" s="3223"/>
      <c r="M38" s="3267"/>
      <c r="N38" s="3268"/>
      <c r="O38" s="3247"/>
      <c r="P38" s="3248"/>
    </row>
    <row r="39" spans="1:17" s="127" customFormat="1" ht="20.100000000000001" customHeight="1">
      <c r="A39" s="2108" t="s">
        <v>390</v>
      </c>
      <c r="B39" s="2108"/>
      <c r="C39" s="2108"/>
      <c r="D39" s="1591" t="s">
        <v>245</v>
      </c>
      <c r="E39" s="1593"/>
      <c r="F39" s="3246"/>
      <c r="G39" s="3246"/>
      <c r="H39" s="3246"/>
      <c r="I39" s="3246"/>
      <c r="J39" s="3246"/>
      <c r="K39" s="1591" t="s">
        <v>198</v>
      </c>
      <c r="L39" s="1593"/>
      <c r="M39" s="1617"/>
      <c r="N39" s="1618"/>
      <c r="O39" s="3247"/>
      <c r="P39" s="3248"/>
    </row>
    <row r="40" spans="1:17" s="127" customFormat="1" ht="20.100000000000001" customHeight="1">
      <c r="A40" s="2108"/>
      <c r="B40" s="2108"/>
      <c r="C40" s="2108"/>
      <c r="D40" s="1591" t="s">
        <v>247</v>
      </c>
      <c r="E40" s="1593"/>
      <c r="F40" s="3246"/>
      <c r="G40" s="3246"/>
      <c r="H40" s="3246"/>
      <c r="I40" s="3246"/>
      <c r="J40" s="3246"/>
      <c r="K40" s="3222" t="s">
        <v>248</v>
      </c>
      <c r="L40" s="3223"/>
      <c r="M40" s="1617"/>
      <c r="N40" s="1618"/>
      <c r="O40" s="3247"/>
      <c r="P40" s="3248"/>
    </row>
    <row r="41" spans="1:17" s="127" customFormat="1" ht="20.100000000000001" customHeight="1">
      <c r="A41" s="2108" t="s">
        <v>391</v>
      </c>
      <c r="B41" s="2108"/>
      <c r="C41" s="2108"/>
      <c r="D41" s="1591" t="s">
        <v>245</v>
      </c>
      <c r="E41" s="1593"/>
      <c r="F41" s="3246"/>
      <c r="G41" s="3246"/>
      <c r="H41" s="3246"/>
      <c r="I41" s="3246"/>
      <c r="J41" s="3246"/>
      <c r="K41" s="1591" t="s">
        <v>198</v>
      </c>
      <c r="L41" s="1593"/>
      <c r="M41" s="1617"/>
      <c r="N41" s="1618"/>
      <c r="O41" s="3247"/>
      <c r="P41" s="3248"/>
    </row>
    <row r="42" spans="1:17" ht="20.100000000000001" customHeight="1">
      <c r="A42" s="2108"/>
      <c r="B42" s="2108"/>
      <c r="C42" s="2108"/>
      <c r="D42" s="1591" t="s">
        <v>247</v>
      </c>
      <c r="E42" s="1593"/>
      <c r="F42" s="3246"/>
      <c r="G42" s="3246"/>
      <c r="H42" s="3246"/>
      <c r="I42" s="3246"/>
      <c r="J42" s="3246"/>
      <c r="K42" s="3222" t="s">
        <v>248</v>
      </c>
      <c r="L42" s="3223"/>
      <c r="M42" s="1617"/>
      <c r="N42" s="1618"/>
      <c r="O42" s="3247"/>
      <c r="P42" s="3248"/>
    </row>
    <row r="43" spans="1:17" ht="20.100000000000001" customHeight="1">
      <c r="A43" s="80" t="s">
        <v>392</v>
      </c>
    </row>
    <row r="44" spans="1:17" ht="20.100000000000001" customHeight="1">
      <c r="A44" s="1274"/>
      <c r="B44" s="1275"/>
      <c r="C44" s="1275"/>
      <c r="D44" s="1275"/>
      <c r="E44" s="1275"/>
      <c r="F44" s="1275"/>
      <c r="G44" s="1275"/>
      <c r="H44" s="1275"/>
      <c r="I44" s="1275"/>
      <c r="J44" s="1275"/>
      <c r="K44" s="1275"/>
      <c r="L44" s="1275"/>
      <c r="M44" s="1275"/>
      <c r="N44" s="1275"/>
      <c r="O44" s="1275"/>
      <c r="P44" s="1275"/>
    </row>
    <row r="45" spans="1:17" ht="15" customHeight="1">
      <c r="A45" s="1275"/>
      <c r="B45" s="1275"/>
      <c r="C45" s="1275"/>
      <c r="D45" s="1275"/>
      <c r="E45" s="1275"/>
      <c r="F45" s="1275"/>
      <c r="G45" s="1275"/>
      <c r="H45" s="1275"/>
      <c r="I45" s="1275"/>
      <c r="J45" s="1275"/>
      <c r="K45" s="1275"/>
      <c r="L45" s="1275"/>
      <c r="M45" s="1275"/>
      <c r="N45" s="1275"/>
      <c r="O45" s="1275"/>
      <c r="P45" s="1275"/>
      <c r="Q45" s="59"/>
    </row>
    <row r="46" spans="1:17" ht="9.9499999999999993" customHeight="1">
      <c r="A46" s="1275"/>
      <c r="B46" s="1275"/>
      <c r="C46" s="1275"/>
      <c r="D46" s="1275"/>
      <c r="E46" s="1275"/>
      <c r="F46" s="1275"/>
      <c r="G46" s="1275"/>
      <c r="H46" s="1275"/>
      <c r="I46" s="1275"/>
      <c r="J46" s="1275"/>
      <c r="K46" s="1275"/>
      <c r="L46" s="1275"/>
      <c r="M46" s="1275"/>
      <c r="N46" s="1275"/>
      <c r="O46" s="1275"/>
      <c r="P46" s="1275"/>
      <c r="Q46" s="59"/>
    </row>
    <row r="47" spans="1:17" ht="15" customHeight="1">
      <c r="A47" s="3245"/>
      <c r="B47" s="3245"/>
      <c r="C47" s="3245"/>
      <c r="D47" s="3245"/>
      <c r="E47" s="3245"/>
      <c r="F47" s="3245"/>
      <c r="G47" s="3245"/>
      <c r="H47" s="3245"/>
      <c r="I47" s="3245"/>
      <c r="J47" s="3245"/>
      <c r="K47" s="3245"/>
      <c r="L47" s="3245"/>
      <c r="M47" s="3245"/>
      <c r="N47" s="3245"/>
      <c r="O47" s="3245"/>
      <c r="P47" s="3245"/>
      <c r="Q47" s="225"/>
    </row>
    <row r="48" spans="1:17" ht="9.9499999999999993" customHeight="1">
      <c r="A48" s="1275"/>
      <c r="B48" s="1275"/>
      <c r="C48" s="1275"/>
      <c r="D48" s="1275"/>
      <c r="E48" s="1275"/>
      <c r="F48" s="1275"/>
      <c r="G48" s="1275"/>
      <c r="H48" s="1275"/>
      <c r="I48" s="1275"/>
      <c r="J48" s="1275"/>
      <c r="K48" s="1275"/>
      <c r="L48" s="1275"/>
      <c r="M48" s="1275"/>
      <c r="N48" s="1275"/>
      <c r="O48" s="1275"/>
      <c r="P48" s="1275"/>
      <c r="Q48" s="59"/>
    </row>
    <row r="49" spans="1:17" ht="15" customHeight="1">
      <c r="A49" s="1276"/>
      <c r="B49" s="1276"/>
      <c r="C49" s="1276"/>
      <c r="D49" s="1275"/>
      <c r="E49" s="1276"/>
      <c r="F49" s="1276"/>
      <c r="G49" s="1276"/>
      <c r="H49" s="1276"/>
      <c r="I49" s="1276"/>
      <c r="J49" s="1276"/>
      <c r="K49" s="1276"/>
      <c r="L49" s="1276"/>
      <c r="M49" s="1276"/>
      <c r="N49" s="1276"/>
      <c r="O49" s="1276"/>
      <c r="P49" s="1276"/>
      <c r="Q49" s="226"/>
    </row>
    <row r="50" spans="1:17" ht="15" customHeight="1">
      <c r="A50" s="1276"/>
      <c r="B50" s="1276"/>
      <c r="C50" s="1276"/>
      <c r="D50" s="1275"/>
      <c r="E50" s="1276"/>
      <c r="F50" s="1276"/>
      <c r="G50" s="1276"/>
      <c r="H50" s="1276"/>
      <c r="I50" s="1276"/>
      <c r="J50" s="1276"/>
      <c r="K50" s="1276"/>
      <c r="L50" s="1276"/>
      <c r="M50" s="1276"/>
      <c r="N50" s="1276"/>
      <c r="O50" s="1276"/>
      <c r="P50" s="1276"/>
    </row>
    <row r="51" spans="1:17" ht="60" customHeight="1">
      <c r="A51" s="3241"/>
      <c r="B51" s="3241"/>
      <c r="C51" s="3241"/>
      <c r="D51" s="3242"/>
      <c r="E51" s="3242"/>
      <c r="F51" s="3242"/>
      <c r="G51" s="3242"/>
      <c r="H51" s="3242"/>
      <c r="I51" s="3242"/>
      <c r="J51" s="3242"/>
      <c r="K51" s="3242"/>
      <c r="L51" s="3242"/>
      <c r="M51" s="3242"/>
      <c r="N51" s="3242"/>
      <c r="O51" s="3242"/>
      <c r="P51" s="3242"/>
      <c r="Q51" s="227"/>
    </row>
    <row r="52" spans="1:17" ht="60" customHeight="1">
      <c r="A52" s="3241"/>
      <c r="B52" s="3241"/>
      <c r="C52" s="3241"/>
      <c r="D52" s="3242"/>
      <c r="E52" s="3242"/>
      <c r="F52" s="3242"/>
      <c r="G52" s="3242"/>
      <c r="H52" s="3242"/>
      <c r="I52" s="3242"/>
      <c r="J52" s="3242"/>
      <c r="K52" s="3242"/>
      <c r="L52" s="3242"/>
      <c r="M52" s="3242"/>
      <c r="N52" s="3242"/>
      <c r="O52" s="3242"/>
      <c r="P52" s="3242"/>
      <c r="Q52" s="227"/>
    </row>
    <row r="53" spans="1:17" ht="60" customHeight="1">
      <c r="A53" s="3241"/>
      <c r="B53" s="3241"/>
      <c r="C53" s="3241"/>
      <c r="D53" s="3242"/>
      <c r="E53" s="3242"/>
      <c r="F53" s="3242"/>
      <c r="G53" s="3242"/>
      <c r="H53" s="3242"/>
      <c r="I53" s="3242"/>
      <c r="J53" s="3242"/>
      <c r="K53" s="3242"/>
      <c r="L53" s="3242"/>
      <c r="M53" s="3242"/>
      <c r="N53" s="3242"/>
      <c r="O53" s="3242"/>
      <c r="P53" s="3242"/>
      <c r="Q53" s="227"/>
    </row>
    <row r="54" spans="1:17" ht="80.099999999999994" customHeight="1">
      <c r="A54" s="3241"/>
      <c r="B54" s="3241"/>
      <c r="C54" s="3241"/>
      <c r="D54" s="3242"/>
      <c r="E54" s="3242"/>
      <c r="F54" s="3242"/>
      <c r="G54" s="3242"/>
      <c r="H54" s="3242"/>
      <c r="I54" s="3242"/>
      <c r="J54" s="3242"/>
      <c r="K54" s="3242"/>
      <c r="L54" s="3242"/>
      <c r="M54" s="3242"/>
      <c r="N54" s="3242"/>
      <c r="O54" s="3242"/>
      <c r="P54" s="3242"/>
      <c r="Q54" s="227"/>
    </row>
    <row r="55" spans="1:17" ht="9.9499999999999993" customHeight="1">
      <c r="A55" s="1275"/>
      <c r="B55" s="1275"/>
      <c r="C55" s="1276"/>
      <c r="D55" s="1276"/>
      <c r="E55" s="1276"/>
      <c r="F55" s="1276"/>
      <c r="G55" s="1276"/>
      <c r="H55" s="1276"/>
      <c r="I55" s="1276"/>
      <c r="J55" s="1276"/>
      <c r="K55" s="1276"/>
      <c r="L55" s="1276"/>
      <c r="M55" s="1276"/>
      <c r="N55" s="1276"/>
      <c r="O55" s="1276"/>
      <c r="P55" s="1276"/>
    </row>
    <row r="56" spans="1:17" ht="15" customHeight="1">
      <c r="A56" s="3240"/>
      <c r="B56" s="3240"/>
      <c r="C56" s="3240"/>
      <c r="D56" s="3240"/>
      <c r="E56" s="3240"/>
      <c r="F56" s="3240"/>
      <c r="G56" s="3240"/>
      <c r="H56" s="3240"/>
      <c r="I56" s="3240"/>
      <c r="J56" s="3240"/>
      <c r="K56" s="3240"/>
      <c r="L56" s="3240"/>
      <c r="M56" s="3240"/>
      <c r="N56" s="3240"/>
      <c r="O56" s="3240"/>
      <c r="P56" s="3240"/>
      <c r="Q56" s="226"/>
    </row>
    <row r="57" spans="1:17" ht="15" customHeight="1">
      <c r="A57" s="1276"/>
      <c r="B57" s="1275"/>
      <c r="C57" s="1276"/>
      <c r="D57" s="1275"/>
      <c r="E57" s="1276"/>
      <c r="F57" s="1276"/>
      <c r="G57" s="1276"/>
      <c r="H57" s="1276"/>
      <c r="I57" s="1276"/>
      <c r="J57" s="1276"/>
      <c r="K57" s="1276"/>
      <c r="L57" s="1276"/>
      <c r="M57" s="1276"/>
      <c r="N57" s="1276"/>
      <c r="O57" s="1276"/>
      <c r="P57" s="1276"/>
      <c r="Q57" s="226"/>
    </row>
    <row r="58" spans="1:17" ht="15" customHeight="1">
      <c r="A58" s="3240"/>
      <c r="B58" s="3240"/>
      <c r="C58" s="3240"/>
      <c r="D58" s="3240"/>
      <c r="E58" s="3240"/>
      <c r="F58" s="3240"/>
      <c r="G58" s="3240"/>
      <c r="H58" s="3240"/>
      <c r="I58" s="3240"/>
      <c r="J58" s="3240"/>
      <c r="K58" s="3240"/>
      <c r="L58" s="3240"/>
      <c r="M58" s="3240"/>
      <c r="N58" s="3240"/>
      <c r="O58" s="3240"/>
      <c r="P58" s="3240"/>
      <c r="Q58" s="226"/>
    </row>
    <row r="59" spans="1:17" ht="15" customHeight="1">
      <c r="A59" s="1275"/>
      <c r="B59" s="1276"/>
      <c r="C59" s="1276"/>
      <c r="D59" s="1276"/>
      <c r="E59" s="1275"/>
      <c r="F59" s="1276"/>
      <c r="G59" s="1276"/>
      <c r="H59" s="1276"/>
      <c r="I59" s="1276"/>
      <c r="J59" s="1276"/>
      <c r="K59" s="1276"/>
      <c r="L59" s="1276"/>
      <c r="M59" s="1276"/>
      <c r="N59" s="1276"/>
      <c r="O59" s="1276"/>
      <c r="P59" s="1276"/>
      <c r="Q59" s="226"/>
    </row>
    <row r="60" spans="1:17" ht="15" customHeight="1">
      <c r="A60" s="3240"/>
      <c r="B60" s="3240"/>
      <c r="C60" s="3240"/>
      <c r="D60" s="3240"/>
      <c r="E60" s="3240"/>
      <c r="F60" s="3240"/>
      <c r="G60" s="3240"/>
      <c r="H60" s="3240"/>
      <c r="I60" s="3240"/>
      <c r="J60" s="3240"/>
      <c r="K60" s="3240"/>
      <c r="L60" s="3240"/>
      <c r="M60" s="3240"/>
      <c r="N60" s="3240"/>
      <c r="O60" s="3240"/>
      <c r="P60" s="3240"/>
      <c r="Q60" s="226"/>
    </row>
    <row r="61" spans="1:17" ht="15" customHeight="1">
      <c r="A61" s="1275"/>
      <c r="B61" s="1276"/>
      <c r="C61" s="1276"/>
      <c r="D61" s="1276"/>
      <c r="E61" s="1275"/>
      <c r="F61" s="1276"/>
      <c r="G61" s="1276"/>
      <c r="H61" s="1276"/>
      <c r="I61" s="1276"/>
      <c r="J61" s="1276"/>
      <c r="K61" s="1276"/>
      <c r="L61" s="1276"/>
      <c r="M61" s="1276"/>
      <c r="N61" s="1276"/>
      <c r="O61" s="1276"/>
      <c r="P61" s="1276"/>
      <c r="Q61" s="226"/>
    </row>
    <row r="62" spans="1:17" ht="15" customHeight="1">
      <c r="A62" s="3240"/>
      <c r="B62" s="3240"/>
      <c r="C62" s="3240"/>
      <c r="D62" s="3240"/>
      <c r="E62" s="3240"/>
      <c r="F62" s="3240"/>
      <c r="G62" s="3240"/>
      <c r="H62" s="3240"/>
      <c r="I62" s="3240"/>
      <c r="J62" s="3240"/>
      <c r="K62" s="3240"/>
      <c r="L62" s="3240"/>
      <c r="M62" s="3240"/>
      <c r="N62" s="3240"/>
      <c r="O62" s="3240"/>
      <c r="P62" s="3240"/>
      <c r="Q62" s="226"/>
    </row>
    <row r="63" spans="1:17" ht="15" customHeight="1">
      <c r="A63" s="1275"/>
      <c r="B63" s="1276"/>
      <c r="C63" s="1276"/>
      <c r="D63" s="1276"/>
      <c r="E63" s="1275"/>
      <c r="F63" s="1276"/>
      <c r="G63" s="1276"/>
      <c r="H63" s="1276"/>
      <c r="I63" s="1276"/>
      <c r="J63" s="1276"/>
      <c r="K63" s="1276"/>
      <c r="L63" s="1276"/>
      <c r="M63" s="1276"/>
      <c r="N63" s="1276"/>
      <c r="O63" s="1276"/>
      <c r="P63" s="1276"/>
      <c r="Q63" s="226"/>
    </row>
    <row r="64" spans="1:17" ht="15" customHeight="1">
      <c r="A64" s="1276"/>
      <c r="B64" s="1275"/>
      <c r="C64" s="1276"/>
      <c r="D64" s="1275"/>
      <c r="E64" s="1276"/>
      <c r="F64" s="1276"/>
      <c r="G64" s="1276"/>
      <c r="H64" s="1276"/>
      <c r="I64" s="1276"/>
      <c r="J64" s="1276"/>
      <c r="K64" s="1276"/>
      <c r="L64" s="1276"/>
      <c r="M64" s="1276"/>
      <c r="N64" s="1276"/>
      <c r="O64" s="1276"/>
      <c r="P64" s="1276"/>
      <c r="Q64" s="226"/>
    </row>
    <row r="65" spans="1:17" ht="15" customHeight="1">
      <c r="A65" s="3240"/>
      <c r="B65" s="3240"/>
      <c r="C65" s="3240"/>
      <c r="D65" s="3240"/>
      <c r="E65" s="3240"/>
      <c r="F65" s="3240"/>
      <c r="G65" s="3240"/>
      <c r="H65" s="3240"/>
      <c r="I65" s="3240"/>
      <c r="J65" s="3240"/>
      <c r="K65" s="3240"/>
      <c r="L65" s="3240"/>
      <c r="M65" s="3240"/>
      <c r="N65" s="3240"/>
      <c r="O65" s="3240"/>
      <c r="P65" s="3240"/>
      <c r="Q65" s="226"/>
    </row>
    <row r="66" spans="1:17" ht="15" customHeight="1">
      <c r="A66" s="1276"/>
      <c r="B66" s="1275"/>
      <c r="C66" s="1276"/>
      <c r="D66" s="1275"/>
      <c r="E66" s="1276"/>
      <c r="F66" s="1276"/>
      <c r="G66" s="1276"/>
      <c r="H66" s="1276"/>
      <c r="I66" s="1276"/>
      <c r="J66" s="1276"/>
      <c r="K66" s="1276"/>
      <c r="L66" s="1276"/>
      <c r="M66" s="1276"/>
      <c r="N66" s="1276"/>
      <c r="O66" s="1276"/>
      <c r="P66" s="1276"/>
      <c r="Q66" s="226"/>
    </row>
    <row r="67" spans="1:17" ht="15" customHeight="1">
      <c r="A67" s="3240"/>
      <c r="B67" s="3240"/>
      <c r="C67" s="3240"/>
      <c r="D67" s="3240"/>
      <c r="E67" s="3240"/>
      <c r="F67" s="3240"/>
      <c r="G67" s="3240"/>
      <c r="H67" s="3240"/>
      <c r="I67" s="3240"/>
      <c r="J67" s="3240"/>
      <c r="K67" s="3240"/>
      <c r="L67" s="3240"/>
      <c r="M67" s="3240"/>
      <c r="N67" s="3240"/>
      <c r="O67" s="3240"/>
      <c r="P67" s="3240"/>
      <c r="Q67" s="226"/>
    </row>
    <row r="68" spans="1:17" ht="15" customHeight="1">
      <c r="A68" s="3240"/>
      <c r="B68" s="3240"/>
      <c r="C68" s="3240"/>
      <c r="D68" s="3240"/>
      <c r="E68" s="3240"/>
      <c r="F68" s="3240"/>
      <c r="G68" s="3240"/>
      <c r="H68" s="3240"/>
      <c r="I68" s="3240"/>
      <c r="J68" s="3240"/>
      <c r="K68" s="3240"/>
      <c r="L68" s="3240"/>
      <c r="M68" s="3240"/>
      <c r="N68" s="3240"/>
      <c r="O68" s="3240"/>
      <c r="P68" s="3240"/>
      <c r="Q68" s="226"/>
    </row>
    <row r="69" spans="1:17" ht="15" customHeight="1">
      <c r="A69" s="3240"/>
      <c r="B69" s="3240"/>
      <c r="C69" s="3240"/>
      <c r="D69" s="3240"/>
      <c r="E69" s="3240"/>
      <c r="F69" s="3240"/>
      <c r="G69" s="3240"/>
      <c r="H69" s="3240"/>
      <c r="I69" s="3240"/>
      <c r="J69" s="3240"/>
      <c r="K69" s="3240"/>
      <c r="L69" s="3240"/>
      <c r="M69" s="3240"/>
      <c r="N69" s="3240"/>
      <c r="O69" s="3240"/>
      <c r="P69" s="3240"/>
      <c r="Q69" s="226"/>
    </row>
    <row r="70" spans="1:17" ht="9.9499999999999993" customHeight="1">
      <c r="A70" s="1275"/>
      <c r="B70" s="1275"/>
      <c r="C70" s="1276"/>
      <c r="D70" s="1276"/>
      <c r="E70" s="1276"/>
      <c r="F70" s="1276"/>
      <c r="G70" s="1276"/>
      <c r="H70" s="1276"/>
      <c r="I70" s="1276"/>
      <c r="J70" s="1276"/>
      <c r="K70" s="1276"/>
      <c r="L70" s="1276"/>
      <c r="M70" s="1276"/>
      <c r="N70" s="1276"/>
      <c r="O70" s="1276"/>
      <c r="P70" s="1276"/>
      <c r="Q70" s="226"/>
    </row>
    <row r="71" spans="1:17" ht="15" customHeight="1">
      <c r="A71" s="1277"/>
      <c r="B71" s="1275"/>
      <c r="C71" s="1276"/>
      <c r="D71" s="1275"/>
      <c r="E71" s="1277"/>
      <c r="F71" s="1277"/>
      <c r="G71" s="1276"/>
      <c r="H71" s="1276"/>
      <c r="I71" s="1276"/>
      <c r="J71" s="1276"/>
      <c r="K71" s="1276"/>
      <c r="L71" s="1276"/>
      <c r="M71" s="1276"/>
      <c r="N71" s="1276"/>
      <c r="O71" s="1276"/>
      <c r="P71" s="1276"/>
      <c r="Q71" s="352"/>
    </row>
    <row r="72" spans="1:17" ht="15" customHeight="1">
      <c r="A72" s="3266"/>
      <c r="B72" s="3240"/>
      <c r="C72" s="3240"/>
      <c r="D72" s="3240"/>
      <c r="E72" s="3240"/>
      <c r="F72" s="3240"/>
      <c r="G72" s="3240"/>
      <c r="H72" s="3240"/>
      <c r="I72" s="3240"/>
      <c r="J72" s="3240"/>
      <c r="K72" s="3240"/>
      <c r="L72" s="3240"/>
      <c r="M72" s="3240"/>
      <c r="N72" s="3240"/>
      <c r="O72" s="3240"/>
      <c r="P72" s="3240"/>
      <c r="Q72" s="57"/>
    </row>
    <row r="73" spans="1:17" ht="15" customHeight="1">
      <c r="A73" s="3266"/>
      <c r="B73" s="3240"/>
      <c r="C73" s="3240"/>
      <c r="D73" s="3240"/>
      <c r="E73" s="3240"/>
      <c r="F73" s="3240"/>
      <c r="G73" s="3240"/>
      <c r="H73" s="3240"/>
      <c r="I73" s="3240"/>
      <c r="J73" s="3240"/>
      <c r="K73" s="3240"/>
      <c r="L73" s="3240"/>
      <c r="M73" s="3240"/>
      <c r="N73" s="3240"/>
      <c r="O73" s="3240"/>
      <c r="P73" s="3240"/>
      <c r="Q73" s="57"/>
    </row>
    <row r="74" spans="1:17" ht="15" customHeight="1">
      <c r="A74" s="3266"/>
      <c r="B74" s="3240"/>
      <c r="C74" s="3240"/>
      <c r="D74" s="3240"/>
      <c r="E74" s="3240"/>
      <c r="F74" s="3240"/>
      <c r="G74" s="3240"/>
      <c r="H74" s="3240"/>
      <c r="I74" s="3240"/>
      <c r="J74" s="3240"/>
      <c r="K74" s="3240"/>
      <c r="L74" s="3240"/>
      <c r="M74" s="3240"/>
      <c r="N74" s="3240"/>
      <c r="O74" s="3240"/>
      <c r="P74" s="3240"/>
      <c r="Q74" s="57"/>
    </row>
    <row r="75" spans="1:17" ht="15" customHeight="1">
      <c r="A75" s="3240"/>
      <c r="B75" s="3240"/>
      <c r="C75" s="3240"/>
      <c r="D75" s="3240"/>
      <c r="E75" s="3240"/>
      <c r="F75" s="3240"/>
      <c r="G75" s="3240"/>
      <c r="H75" s="3240"/>
      <c r="I75" s="3240"/>
      <c r="J75" s="3240"/>
      <c r="K75" s="3240"/>
      <c r="L75" s="3240"/>
      <c r="M75" s="3240"/>
      <c r="N75" s="3240"/>
      <c r="O75" s="3240"/>
      <c r="P75" s="3240"/>
      <c r="Q75" s="57"/>
    </row>
    <row r="76" spans="1:17" ht="15" customHeight="1">
      <c r="A76" s="3240"/>
      <c r="B76" s="3240"/>
      <c r="C76" s="3240"/>
      <c r="D76" s="3240"/>
      <c r="E76" s="3240"/>
      <c r="F76" s="3240"/>
      <c r="G76" s="3240"/>
      <c r="H76" s="3240"/>
      <c r="I76" s="3240"/>
      <c r="J76" s="3240"/>
      <c r="K76" s="3240"/>
      <c r="L76" s="3240"/>
      <c r="M76" s="3240"/>
      <c r="N76" s="3240"/>
      <c r="O76" s="3240"/>
      <c r="P76" s="3240"/>
      <c r="Q76" s="57"/>
    </row>
    <row r="77" spans="1:17" ht="15" customHeight="1">
      <c r="A77" s="3266"/>
      <c r="B77" s="3240"/>
      <c r="C77" s="3240"/>
      <c r="D77" s="3240"/>
      <c r="E77" s="3240"/>
      <c r="F77" s="3240"/>
      <c r="G77" s="3240"/>
      <c r="H77" s="3240"/>
      <c r="I77" s="3240"/>
      <c r="J77" s="3240"/>
      <c r="K77" s="3240"/>
      <c r="L77" s="3240"/>
      <c r="M77" s="3240"/>
      <c r="N77" s="3240"/>
      <c r="O77" s="3240"/>
      <c r="P77" s="3240"/>
      <c r="Q77" s="57"/>
    </row>
    <row r="78" spans="1:17" ht="15" customHeight="1">
      <c r="A78" s="3266"/>
      <c r="B78" s="3240"/>
      <c r="C78" s="3240"/>
      <c r="D78" s="3240"/>
      <c r="E78" s="3240"/>
      <c r="F78" s="3240"/>
      <c r="G78" s="3240"/>
      <c r="H78" s="3240"/>
      <c r="I78" s="3240"/>
      <c r="J78" s="3240"/>
      <c r="K78" s="3240"/>
      <c r="L78" s="3240"/>
      <c r="M78" s="3240"/>
      <c r="N78" s="3240"/>
      <c r="O78" s="3240"/>
      <c r="P78" s="3240"/>
      <c r="Q78" s="57"/>
    </row>
    <row r="79" spans="1:17">
      <c r="A79" s="1275"/>
      <c r="B79" s="1275"/>
      <c r="C79" s="1275"/>
      <c r="D79" s="1275"/>
      <c r="E79" s="1275"/>
      <c r="F79" s="1275"/>
      <c r="G79" s="1275"/>
      <c r="H79" s="1275"/>
      <c r="I79" s="1275"/>
      <c r="J79" s="1275"/>
      <c r="K79" s="1275"/>
      <c r="L79" s="1275"/>
      <c r="M79" s="1275"/>
      <c r="N79" s="1275"/>
      <c r="O79" s="1275"/>
      <c r="P79" s="1275"/>
    </row>
    <row r="80" spans="1:17">
      <c r="A80" s="1275"/>
      <c r="B80" s="1275"/>
      <c r="C80" s="1275"/>
      <c r="D80" s="1275"/>
      <c r="E80" s="1275"/>
      <c r="F80" s="1275"/>
      <c r="G80" s="1275"/>
      <c r="H80" s="1275"/>
      <c r="I80" s="1275"/>
      <c r="J80" s="1275"/>
      <c r="K80" s="1275"/>
      <c r="L80" s="1275"/>
      <c r="M80" s="1275"/>
      <c r="N80" s="1275"/>
      <c r="O80" s="1275"/>
      <c r="P80" s="1275"/>
    </row>
  </sheetData>
  <mergeCells count="136">
    <mergeCell ref="A14:C15"/>
    <mergeCell ref="D14:E14"/>
    <mergeCell ref="F14:G14"/>
    <mergeCell ref="E15:P15"/>
    <mergeCell ref="A78:P78"/>
    <mergeCell ref="A77:P77"/>
    <mergeCell ref="A76:P76"/>
    <mergeCell ref="A75:P75"/>
    <mergeCell ref="A74:P74"/>
    <mergeCell ref="A73:P73"/>
    <mergeCell ref="A72:P72"/>
    <mergeCell ref="A37:C38"/>
    <mergeCell ref="D37:E37"/>
    <mergeCell ref="F37:J37"/>
    <mergeCell ref="K37:L37"/>
    <mergeCell ref="M37:P37"/>
    <mergeCell ref="D38:E38"/>
    <mergeCell ref="F38:J38"/>
    <mergeCell ref="K38:L38"/>
    <mergeCell ref="M38:P38"/>
    <mergeCell ref="M42:P42"/>
    <mergeCell ref="A39:C40"/>
    <mergeCell ref="D39:E39"/>
    <mergeCell ref="F39:J39"/>
    <mergeCell ref="K13:P13"/>
    <mergeCell ref="A6:C6"/>
    <mergeCell ref="A7:C8"/>
    <mergeCell ref="D7:P7"/>
    <mergeCell ref="K8:P8"/>
    <mergeCell ref="A9:C9"/>
    <mergeCell ref="D9:P9"/>
    <mergeCell ref="O2:P2"/>
    <mergeCell ref="A3:P3"/>
    <mergeCell ref="A4:C4"/>
    <mergeCell ref="D4:G4"/>
    <mergeCell ref="H4:I4"/>
    <mergeCell ref="A11:C11"/>
    <mergeCell ref="D11:P11"/>
    <mergeCell ref="A12:C13"/>
    <mergeCell ref="G12:P12"/>
    <mergeCell ref="D13:E13"/>
    <mergeCell ref="F13:G13"/>
    <mergeCell ref="J4:P4"/>
    <mergeCell ref="D6:P6"/>
    <mergeCell ref="K39:L39"/>
    <mergeCell ref="M39:P39"/>
    <mergeCell ref="D40:E40"/>
    <mergeCell ref="F40:J40"/>
    <mergeCell ref="K40:L40"/>
    <mergeCell ref="M40:P40"/>
    <mergeCell ref="D51:P51"/>
    <mergeCell ref="A52:C52"/>
    <mergeCell ref="D52:P52"/>
    <mergeCell ref="A53:C53"/>
    <mergeCell ref="D53:P53"/>
    <mergeCell ref="A41:C42"/>
    <mergeCell ref="D41:E41"/>
    <mergeCell ref="F41:J41"/>
    <mergeCell ref="K41:L41"/>
    <mergeCell ref="M41:P41"/>
    <mergeCell ref="D42:E42"/>
    <mergeCell ref="F42:J42"/>
    <mergeCell ref="K42:L42"/>
    <mergeCell ref="A68:P68"/>
    <mergeCell ref="A69:P69"/>
    <mergeCell ref="A60:P60"/>
    <mergeCell ref="A62:P62"/>
    <mergeCell ref="J30:N30"/>
    <mergeCell ref="J31:N31"/>
    <mergeCell ref="J32:N32"/>
    <mergeCell ref="O30:P30"/>
    <mergeCell ref="A65:P65"/>
    <mergeCell ref="A67:P67"/>
    <mergeCell ref="A54:C54"/>
    <mergeCell ref="D54:P54"/>
    <mergeCell ref="B27:B30"/>
    <mergeCell ref="A56:P56"/>
    <mergeCell ref="A58:P58"/>
    <mergeCell ref="J33:N33"/>
    <mergeCell ref="J34:N34"/>
    <mergeCell ref="C33:I33"/>
    <mergeCell ref="C34:I34"/>
    <mergeCell ref="O33:P33"/>
    <mergeCell ref="O34:P34"/>
    <mergeCell ref="O35:P35"/>
    <mergeCell ref="A47:P47"/>
    <mergeCell ref="A51:C51"/>
    <mergeCell ref="J27:N27"/>
    <mergeCell ref="J28:N28"/>
    <mergeCell ref="J29:N29"/>
    <mergeCell ref="C30:I30"/>
    <mergeCell ref="C31:I31"/>
    <mergeCell ref="C32:I32"/>
    <mergeCell ref="O31:P31"/>
    <mergeCell ref="O32:P32"/>
    <mergeCell ref="J23:N23"/>
    <mergeCell ref="O28:P28"/>
    <mergeCell ref="O29:P29"/>
    <mergeCell ref="C24:I24"/>
    <mergeCell ref="J25:N25"/>
    <mergeCell ref="J26:N26"/>
    <mergeCell ref="O17:P17"/>
    <mergeCell ref="O18:P18"/>
    <mergeCell ref="O19:P19"/>
    <mergeCell ref="J17:N17"/>
    <mergeCell ref="J18:N18"/>
    <mergeCell ref="J19:N19"/>
    <mergeCell ref="A17:I17"/>
    <mergeCell ref="A19:A34"/>
    <mergeCell ref="B19:B22"/>
    <mergeCell ref="A18:B18"/>
    <mergeCell ref="C25:I25"/>
    <mergeCell ref="C26:I26"/>
    <mergeCell ref="C27:I27"/>
    <mergeCell ref="J24:N24"/>
    <mergeCell ref="O23:P23"/>
    <mergeCell ref="C28:I28"/>
    <mergeCell ref="C29:I29"/>
    <mergeCell ref="O20:P20"/>
    <mergeCell ref="B31:B34"/>
    <mergeCell ref="B23:B26"/>
    <mergeCell ref="O24:P24"/>
    <mergeCell ref="O25:P25"/>
    <mergeCell ref="O26:P26"/>
    <mergeCell ref="O27:P27"/>
    <mergeCell ref="C18:I18"/>
    <mergeCell ref="C19:I19"/>
    <mergeCell ref="C20:I20"/>
    <mergeCell ref="C21:I21"/>
    <mergeCell ref="C22:I22"/>
    <mergeCell ref="C23:I23"/>
    <mergeCell ref="O21:P21"/>
    <mergeCell ref="O22:P22"/>
    <mergeCell ref="J20:N20"/>
    <mergeCell ref="J21:N21"/>
    <mergeCell ref="J22:N22"/>
  </mergeCells>
  <phoneticPr fontId="10"/>
  <conditionalFormatting sqref="F37:J42 M37:P42 D7:P7 K8:P8 D9:P9 D11:P11 E12 K13:P13 F13:G14 D15 C19:P34 D6">
    <cfRule type="containsBlanks" dxfId="8" priority="2">
      <formula>LEN(TRIM(C6))=0</formula>
    </cfRule>
  </conditionalFormatting>
  <dataValidations count="3">
    <dataValidation imeMode="off" allowBlank="1" showInputMessage="1" showErrorMessage="1" sqref="O18:O34 E12 D1:D2 K13:L13"/>
    <dataValidation imeMode="hiragana" allowBlank="1" showInputMessage="1" showErrorMessage="1" sqref="F37 F8:G8 D9 G12 C18:C35 F39 F13:G13"/>
    <dataValidation type="list" imeMode="off" allowBlank="1" showInputMessage="1" showErrorMessage="1" sqref="D15">
      <formula1>"✓"</formula1>
    </dataValidation>
  </dataValidations>
  <printOptions horizontalCentered="1"/>
  <pageMargins left="0.59055118110236227" right="0.59055118110236227" top="0.59055118110236227" bottom="0.39370078740157483" header="0.78740157480314965" footer="0.11811023622047245"/>
  <pageSetup paperSize="9" scale="91" orientation="portrait" r:id="rId1"/>
  <headerFooter scaleWithDoc="0">
    <oddFooter>&amp;R&amp;10（令和６年４月以降に申請する訓練科から適用）</oddFooter>
  </headerFooter>
  <rowBreaks count="1" manualBreakCount="1">
    <brk id="43" max="14" man="1"/>
  </rowBreaks>
  <ignoredErrors>
    <ignoredError sqref="O35" formulaRange="1"/>
  </ignoredErrors>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topLeftCell="A17" zoomScale="85" zoomScaleNormal="85" zoomScaleSheetLayoutView="85" workbookViewId="0">
      <selection activeCell="A40" sqref="A40"/>
    </sheetView>
  </sheetViews>
  <sheetFormatPr defaultRowHeight="15" customHeight="1"/>
  <cols>
    <col min="1" max="1" width="27.625" style="54" customWidth="1"/>
    <col min="2" max="2" width="73.625" style="320" customWidth="1"/>
    <col min="3" max="256" width="9" style="128"/>
    <col min="257" max="257" width="27.625" style="128" customWidth="1"/>
    <col min="258" max="258" width="73.625" style="128" customWidth="1"/>
    <col min="259" max="512" width="9" style="128"/>
    <col min="513" max="513" width="27.625" style="128" customWidth="1"/>
    <col min="514" max="514" width="73.625" style="128" customWidth="1"/>
    <col min="515" max="768" width="9" style="128"/>
    <col min="769" max="769" width="27.625" style="128" customWidth="1"/>
    <col min="770" max="770" width="73.625" style="128" customWidth="1"/>
    <col min="771" max="1024" width="9" style="128"/>
    <col min="1025" max="1025" width="27.625" style="128" customWidth="1"/>
    <col min="1026" max="1026" width="73.625" style="128" customWidth="1"/>
    <col min="1027" max="1280" width="9" style="128"/>
    <col min="1281" max="1281" width="27.625" style="128" customWidth="1"/>
    <col min="1282" max="1282" width="73.625" style="128" customWidth="1"/>
    <col min="1283" max="1536" width="9" style="128"/>
    <col min="1537" max="1537" width="27.625" style="128" customWidth="1"/>
    <col min="1538" max="1538" width="73.625" style="128" customWidth="1"/>
    <col min="1539" max="1792" width="9" style="128"/>
    <col min="1793" max="1793" width="27.625" style="128" customWidth="1"/>
    <col min="1794" max="1794" width="73.625" style="128" customWidth="1"/>
    <col min="1795" max="2048" width="9" style="128"/>
    <col min="2049" max="2049" width="27.625" style="128" customWidth="1"/>
    <col min="2050" max="2050" width="73.625" style="128" customWidth="1"/>
    <col min="2051" max="2304" width="9" style="128"/>
    <col min="2305" max="2305" width="27.625" style="128" customWidth="1"/>
    <col min="2306" max="2306" width="73.625" style="128" customWidth="1"/>
    <col min="2307" max="2560" width="9" style="128"/>
    <col min="2561" max="2561" width="27.625" style="128" customWidth="1"/>
    <col min="2562" max="2562" width="73.625" style="128" customWidth="1"/>
    <col min="2563" max="2816" width="9" style="128"/>
    <col min="2817" max="2817" width="27.625" style="128" customWidth="1"/>
    <col min="2818" max="2818" width="73.625" style="128" customWidth="1"/>
    <col min="2819" max="3072" width="9" style="128"/>
    <col min="3073" max="3073" width="27.625" style="128" customWidth="1"/>
    <col min="3074" max="3074" width="73.625" style="128" customWidth="1"/>
    <col min="3075" max="3328" width="9" style="128"/>
    <col min="3329" max="3329" width="27.625" style="128" customWidth="1"/>
    <col min="3330" max="3330" width="73.625" style="128" customWidth="1"/>
    <col min="3331" max="3584" width="9" style="128"/>
    <col min="3585" max="3585" width="27.625" style="128" customWidth="1"/>
    <col min="3586" max="3586" width="73.625" style="128" customWidth="1"/>
    <col min="3587" max="3840" width="9" style="128"/>
    <col min="3841" max="3841" width="27.625" style="128" customWidth="1"/>
    <col min="3842" max="3842" width="73.625" style="128" customWidth="1"/>
    <col min="3843" max="4096" width="9" style="128"/>
    <col min="4097" max="4097" width="27.625" style="128" customWidth="1"/>
    <col min="4098" max="4098" width="73.625" style="128" customWidth="1"/>
    <col min="4099" max="4352" width="9" style="128"/>
    <col min="4353" max="4353" width="27.625" style="128" customWidth="1"/>
    <col min="4354" max="4354" width="73.625" style="128" customWidth="1"/>
    <col min="4355" max="4608" width="9" style="128"/>
    <col min="4609" max="4609" width="27.625" style="128" customWidth="1"/>
    <col min="4610" max="4610" width="73.625" style="128" customWidth="1"/>
    <col min="4611" max="4864" width="9" style="128"/>
    <col min="4865" max="4865" width="27.625" style="128" customWidth="1"/>
    <col min="4866" max="4866" width="73.625" style="128" customWidth="1"/>
    <col min="4867" max="5120" width="9" style="128"/>
    <col min="5121" max="5121" width="27.625" style="128" customWidth="1"/>
    <col min="5122" max="5122" width="73.625" style="128" customWidth="1"/>
    <col min="5123" max="5376" width="9" style="128"/>
    <col min="5377" max="5377" width="27.625" style="128" customWidth="1"/>
    <col min="5378" max="5378" width="73.625" style="128" customWidth="1"/>
    <col min="5379" max="5632" width="9" style="128"/>
    <col min="5633" max="5633" width="27.625" style="128" customWidth="1"/>
    <col min="5634" max="5634" width="73.625" style="128" customWidth="1"/>
    <col min="5635" max="5888" width="9" style="128"/>
    <col min="5889" max="5889" width="27.625" style="128" customWidth="1"/>
    <col min="5890" max="5890" width="73.625" style="128" customWidth="1"/>
    <col min="5891" max="6144" width="9" style="128"/>
    <col min="6145" max="6145" width="27.625" style="128" customWidth="1"/>
    <col min="6146" max="6146" width="73.625" style="128" customWidth="1"/>
    <col min="6147" max="6400" width="9" style="128"/>
    <col min="6401" max="6401" width="27.625" style="128" customWidth="1"/>
    <col min="6402" max="6402" width="73.625" style="128" customWidth="1"/>
    <col min="6403" max="6656" width="9" style="128"/>
    <col min="6657" max="6657" width="27.625" style="128" customWidth="1"/>
    <col min="6658" max="6658" width="73.625" style="128" customWidth="1"/>
    <col min="6659" max="6912" width="9" style="128"/>
    <col min="6913" max="6913" width="27.625" style="128" customWidth="1"/>
    <col min="6914" max="6914" width="73.625" style="128" customWidth="1"/>
    <col min="6915" max="7168" width="9" style="128"/>
    <col min="7169" max="7169" width="27.625" style="128" customWidth="1"/>
    <col min="7170" max="7170" width="73.625" style="128" customWidth="1"/>
    <col min="7171" max="7424" width="9" style="128"/>
    <col min="7425" max="7425" width="27.625" style="128" customWidth="1"/>
    <col min="7426" max="7426" width="73.625" style="128" customWidth="1"/>
    <col min="7427" max="7680" width="9" style="128"/>
    <col min="7681" max="7681" width="27.625" style="128" customWidth="1"/>
    <col min="7682" max="7682" width="73.625" style="128" customWidth="1"/>
    <col min="7683" max="7936" width="9" style="128"/>
    <col min="7937" max="7937" width="27.625" style="128" customWidth="1"/>
    <col min="7938" max="7938" width="73.625" style="128" customWidth="1"/>
    <col min="7939" max="8192" width="9" style="128"/>
    <col min="8193" max="8193" width="27.625" style="128" customWidth="1"/>
    <col min="8194" max="8194" width="73.625" style="128" customWidth="1"/>
    <col min="8195" max="8448" width="9" style="128"/>
    <col min="8449" max="8449" width="27.625" style="128" customWidth="1"/>
    <col min="8450" max="8450" width="73.625" style="128" customWidth="1"/>
    <col min="8451" max="8704" width="9" style="128"/>
    <col min="8705" max="8705" width="27.625" style="128" customWidth="1"/>
    <col min="8706" max="8706" width="73.625" style="128" customWidth="1"/>
    <col min="8707" max="8960" width="9" style="128"/>
    <col min="8961" max="8961" width="27.625" style="128" customWidth="1"/>
    <col min="8962" max="8962" width="73.625" style="128" customWidth="1"/>
    <col min="8963" max="9216" width="9" style="128"/>
    <col min="9217" max="9217" width="27.625" style="128" customWidth="1"/>
    <col min="9218" max="9218" width="73.625" style="128" customWidth="1"/>
    <col min="9219" max="9472" width="9" style="128"/>
    <col min="9473" max="9473" width="27.625" style="128" customWidth="1"/>
    <col min="9474" max="9474" width="73.625" style="128" customWidth="1"/>
    <col min="9475" max="9728" width="9" style="128"/>
    <col min="9729" max="9729" width="27.625" style="128" customWidth="1"/>
    <col min="9730" max="9730" width="73.625" style="128" customWidth="1"/>
    <col min="9731" max="9984" width="9" style="128"/>
    <col min="9985" max="9985" width="27.625" style="128" customWidth="1"/>
    <col min="9986" max="9986" width="73.625" style="128" customWidth="1"/>
    <col min="9987" max="10240" width="9" style="128"/>
    <col min="10241" max="10241" width="27.625" style="128" customWidth="1"/>
    <col min="10242" max="10242" width="73.625" style="128" customWidth="1"/>
    <col min="10243" max="10496" width="9" style="128"/>
    <col min="10497" max="10497" width="27.625" style="128" customWidth="1"/>
    <col min="10498" max="10498" width="73.625" style="128" customWidth="1"/>
    <col min="10499" max="10752" width="9" style="128"/>
    <col min="10753" max="10753" width="27.625" style="128" customWidth="1"/>
    <col min="10754" max="10754" width="73.625" style="128" customWidth="1"/>
    <col min="10755" max="11008" width="9" style="128"/>
    <col min="11009" max="11009" width="27.625" style="128" customWidth="1"/>
    <col min="11010" max="11010" width="73.625" style="128" customWidth="1"/>
    <col min="11011" max="11264" width="9" style="128"/>
    <col min="11265" max="11265" width="27.625" style="128" customWidth="1"/>
    <col min="11266" max="11266" width="73.625" style="128" customWidth="1"/>
    <col min="11267" max="11520" width="9" style="128"/>
    <col min="11521" max="11521" width="27.625" style="128" customWidth="1"/>
    <col min="11522" max="11522" width="73.625" style="128" customWidth="1"/>
    <col min="11523" max="11776" width="9" style="128"/>
    <col min="11777" max="11777" width="27.625" style="128" customWidth="1"/>
    <col min="11778" max="11778" width="73.625" style="128" customWidth="1"/>
    <col min="11779" max="12032" width="9" style="128"/>
    <col min="12033" max="12033" width="27.625" style="128" customWidth="1"/>
    <col min="12034" max="12034" width="73.625" style="128" customWidth="1"/>
    <col min="12035" max="12288" width="9" style="128"/>
    <col min="12289" max="12289" width="27.625" style="128" customWidth="1"/>
    <col min="12290" max="12290" width="73.625" style="128" customWidth="1"/>
    <col min="12291" max="12544" width="9" style="128"/>
    <col min="12545" max="12545" width="27.625" style="128" customWidth="1"/>
    <col min="12546" max="12546" width="73.625" style="128" customWidth="1"/>
    <col min="12547" max="12800" width="9" style="128"/>
    <col min="12801" max="12801" width="27.625" style="128" customWidth="1"/>
    <col min="12802" max="12802" width="73.625" style="128" customWidth="1"/>
    <col min="12803" max="13056" width="9" style="128"/>
    <col min="13057" max="13057" width="27.625" style="128" customWidth="1"/>
    <col min="13058" max="13058" width="73.625" style="128" customWidth="1"/>
    <col min="13059" max="13312" width="9" style="128"/>
    <col min="13313" max="13313" width="27.625" style="128" customWidth="1"/>
    <col min="13314" max="13314" width="73.625" style="128" customWidth="1"/>
    <col min="13315" max="13568" width="9" style="128"/>
    <col min="13569" max="13569" width="27.625" style="128" customWidth="1"/>
    <col min="13570" max="13570" width="73.625" style="128" customWidth="1"/>
    <col min="13571" max="13824" width="9" style="128"/>
    <col min="13825" max="13825" width="27.625" style="128" customWidth="1"/>
    <col min="13826" max="13826" width="73.625" style="128" customWidth="1"/>
    <col min="13827" max="14080" width="9" style="128"/>
    <col min="14081" max="14081" width="27.625" style="128" customWidth="1"/>
    <col min="14082" max="14082" width="73.625" style="128" customWidth="1"/>
    <col min="14083" max="14336" width="9" style="128"/>
    <col min="14337" max="14337" width="27.625" style="128" customWidth="1"/>
    <col min="14338" max="14338" width="73.625" style="128" customWidth="1"/>
    <col min="14339" max="14592" width="9" style="128"/>
    <col min="14593" max="14593" width="27.625" style="128" customWidth="1"/>
    <col min="14594" max="14594" width="73.625" style="128" customWidth="1"/>
    <col min="14595" max="14848" width="9" style="128"/>
    <col min="14849" max="14849" width="27.625" style="128" customWidth="1"/>
    <col min="14850" max="14850" width="73.625" style="128" customWidth="1"/>
    <col min="14851" max="15104" width="9" style="128"/>
    <col min="15105" max="15105" width="27.625" style="128" customWidth="1"/>
    <col min="15106" max="15106" width="73.625" style="128" customWidth="1"/>
    <col min="15107" max="15360" width="9" style="128"/>
    <col min="15361" max="15361" width="27.625" style="128" customWidth="1"/>
    <col min="15362" max="15362" width="73.625" style="128" customWidth="1"/>
    <col min="15363" max="15616" width="9" style="128"/>
    <col min="15617" max="15617" width="27.625" style="128" customWidth="1"/>
    <col min="15618" max="15618" width="73.625" style="128" customWidth="1"/>
    <col min="15619" max="15872" width="9" style="128"/>
    <col min="15873" max="15873" width="27.625" style="128" customWidth="1"/>
    <col min="15874" max="15874" width="73.625" style="128" customWidth="1"/>
    <col min="15875" max="16128" width="9" style="128"/>
    <col min="16129" max="16129" width="27.625" style="128" customWidth="1"/>
    <col min="16130" max="16130" width="73.625" style="128" customWidth="1"/>
    <col min="16131" max="16384" width="9" style="128"/>
  </cols>
  <sheetData>
    <row r="1" spans="1:2" ht="18" customHeight="1" thickTop="1">
      <c r="A1" s="639" t="s">
        <v>695</v>
      </c>
      <c r="B1" s="639" t="s">
        <v>1037</v>
      </c>
    </row>
    <row r="2" spans="1:2" ht="18" customHeight="1">
      <c r="A2" s="640" t="s">
        <v>696</v>
      </c>
      <c r="B2" s="640">
        <v>20200106</v>
      </c>
    </row>
    <row r="3" spans="1:2" ht="18" customHeight="1">
      <c r="A3" s="315" t="s">
        <v>478</v>
      </c>
      <c r="B3" s="315" t="str">
        <f>ASC(様式1!$F$44)</f>
        <v/>
      </c>
    </row>
    <row r="4" spans="1:2" ht="18" customHeight="1">
      <c r="A4" s="316" t="s">
        <v>697</v>
      </c>
      <c r="B4" s="316" t="str">
        <f>TEXT(様式1!$O$3,"ggge年m月d日")</f>
        <v>明治33年1月0日</v>
      </c>
    </row>
    <row r="5" spans="1:2" ht="18" customHeight="1">
      <c r="A5" s="316" t="s">
        <v>479</v>
      </c>
      <c r="B5" s="316" t="str">
        <f>IF(様式1!$E$20="○","001","")&amp;IF(様式1!$E$21="○","002","")</f>
        <v>001</v>
      </c>
    </row>
    <row r="6" spans="1:2" ht="18" customHeight="1">
      <c r="A6" s="317" t="s">
        <v>480</v>
      </c>
      <c r="B6" s="317" t="str">
        <f>IF(ISBLANK(登録用!L5:T5),"",LEFT(様式5!L5,2))</f>
        <v/>
      </c>
    </row>
    <row r="7" spans="1:2" ht="18" customHeight="1">
      <c r="A7" s="316" t="s">
        <v>441</v>
      </c>
      <c r="B7" s="316" t="str">
        <f>DBCS(TRIM(CLEAN(様式1!G36)))</f>
        <v/>
      </c>
    </row>
    <row r="8" spans="1:2" ht="18" customHeight="1">
      <c r="A8" s="316" t="s">
        <v>698</v>
      </c>
      <c r="B8" s="316" t="str">
        <f>TEXT(様式5!$F$11,"ggge年m月d日")</f>
        <v>令和　　年　　月　　日</v>
      </c>
    </row>
    <row r="9" spans="1:2" ht="18" customHeight="1">
      <c r="A9" s="316" t="s">
        <v>699</v>
      </c>
      <c r="B9" s="316" t="str">
        <f>TEXT(様式5!$M$11,"ggge年m月d日")</f>
        <v>令和　　年　　月　　日</v>
      </c>
    </row>
    <row r="10" spans="1:2" ht="18" customHeight="1">
      <c r="A10" s="316" t="s">
        <v>700</v>
      </c>
      <c r="B10" s="316" t="str">
        <f>TEXT(様式5!$F$12,"ggge年m月d日")</f>
        <v>令和　　年　　月　　日</v>
      </c>
    </row>
    <row r="11" spans="1:2" ht="18" customHeight="1">
      <c r="A11" s="316" t="s">
        <v>701</v>
      </c>
      <c r="B11" s="316" t="str">
        <f>TEXT(様式5!$F$14,"ggge年m月d日")</f>
        <v>令和　　年　　月　　日</v>
      </c>
    </row>
    <row r="12" spans="1:2" ht="18" customHeight="1">
      <c r="A12" s="316" t="s">
        <v>702</v>
      </c>
      <c r="B12" s="316" t="str">
        <f>TEXT(様式1!$F$37,"ggge年m月d日")</f>
        <v>明治33年1月0日</v>
      </c>
    </row>
    <row r="13" spans="1:2" ht="18" customHeight="1">
      <c r="A13" s="316" t="s">
        <v>703</v>
      </c>
      <c r="B13" s="316" t="str">
        <f>TEXT(様式1!$K$37,"ggge年m月d日")</f>
        <v>明治33年1月0日</v>
      </c>
    </row>
    <row r="14" spans="1:2" ht="18" customHeight="1">
      <c r="A14" s="315" t="s">
        <v>481</v>
      </c>
      <c r="B14" s="315" t="str">
        <f>ASC(様式1!$P$37)</f>
        <v/>
      </c>
    </row>
    <row r="15" spans="1:2" ht="18" customHeight="1">
      <c r="A15" s="315" t="s">
        <v>482</v>
      </c>
      <c r="B15" s="315">
        <f>様式5!AF15</f>
        <v>0</v>
      </c>
    </row>
    <row r="16" spans="1:2" ht="18" customHeight="1">
      <c r="A16" s="316" t="s">
        <v>704</v>
      </c>
      <c r="B16" s="316" t="str">
        <f>TEXT(様式5!$G$16,"00")</f>
        <v>00</v>
      </c>
    </row>
    <row r="17" spans="1:2" ht="18" customHeight="1">
      <c r="A17" s="316" t="s">
        <v>705</v>
      </c>
      <c r="B17" s="316" t="str">
        <f>TEXT(様式5!$I$16,"00")</f>
        <v>00</v>
      </c>
    </row>
    <row r="18" spans="1:2" ht="18" customHeight="1">
      <c r="A18" s="316" t="s">
        <v>706</v>
      </c>
      <c r="B18" s="316" t="str">
        <f>TEXT(様式5!$L$16,"00")</f>
        <v>00</v>
      </c>
    </row>
    <row r="19" spans="1:2" ht="18" customHeight="1">
      <c r="A19" s="316" t="s">
        <v>707</v>
      </c>
      <c r="B19" s="316" t="str">
        <f>TEXT(様式5!$N$16,"00")</f>
        <v>00</v>
      </c>
    </row>
    <row r="20" spans="1:2" ht="18" customHeight="1">
      <c r="A20" s="315" t="s">
        <v>483</v>
      </c>
      <c r="B20" s="315">
        <f>様式5!G58</f>
        <v>0</v>
      </c>
    </row>
    <row r="21" spans="1:2" ht="18" customHeight="1">
      <c r="A21" s="315" t="s">
        <v>708</v>
      </c>
      <c r="B21" s="315" t="str">
        <f>ASC(様式1!$F$38)</f>
        <v/>
      </c>
    </row>
    <row r="22" spans="1:2" ht="18" customHeight="1">
      <c r="A22" s="316" t="s">
        <v>709</v>
      </c>
      <c r="B22" s="316" t="str">
        <f>IF(ISBLANK(様式5!$F$17),"特になし",DBCS(TRIM(SUBSTITUTE(様式5!$F$17,CHAR(10),"　"))))</f>
        <v>特になし</v>
      </c>
    </row>
    <row r="23" spans="1:2" ht="18" customHeight="1">
      <c r="A23" s="316" t="s">
        <v>710</v>
      </c>
      <c r="B23" s="316" t="str">
        <f>IF(様式5!F18="✔","1","0")</f>
        <v>0</v>
      </c>
    </row>
    <row r="24" spans="1:2" ht="18" customHeight="1">
      <c r="A24" s="316" t="s">
        <v>711</v>
      </c>
      <c r="B24" s="316" t="str">
        <f>IF(様式5!L18="✔","1","0")</f>
        <v>0</v>
      </c>
    </row>
    <row r="25" spans="1:2" ht="18" customHeight="1">
      <c r="A25" s="316" t="s">
        <v>712</v>
      </c>
      <c r="B25" s="316" t="str">
        <f>IF(様式5!T18="✔","1","0")</f>
        <v>0</v>
      </c>
    </row>
    <row r="26" spans="1:2" ht="18" customHeight="1">
      <c r="A26" s="316" t="s">
        <v>713</v>
      </c>
      <c r="B26" s="316" t="str">
        <f>IF(様式5!AA18="✔","1","0")</f>
        <v>0</v>
      </c>
    </row>
    <row r="27" spans="1:2" ht="18" customHeight="1">
      <c r="A27" s="316" t="s">
        <v>714</v>
      </c>
      <c r="B27" s="316" t="str">
        <f>IF(様式5!F19="✔","1","0")</f>
        <v>0</v>
      </c>
    </row>
    <row r="28" spans="1:2" ht="18" customHeight="1">
      <c r="A28" s="316" t="s">
        <v>715</v>
      </c>
      <c r="B28" s="316" t="str">
        <f>IF(様式5!L19="✔","1","0")</f>
        <v>0</v>
      </c>
    </row>
    <row r="29" spans="1:2" ht="18" customHeight="1">
      <c r="A29" s="316" t="s">
        <v>716</v>
      </c>
      <c r="B29" s="316" t="str">
        <f>IF(様式5!T19="✔","1","0")</f>
        <v>0</v>
      </c>
    </row>
    <row r="30" spans="1:2" ht="26.1" customHeight="1">
      <c r="A30" s="316" t="s">
        <v>484</v>
      </c>
      <c r="B30" s="317" t="str">
        <f>DBCS(TRIM(SUBSTITUTE(様式5!$F$20,CHAR(10),"　")))</f>
        <v/>
      </c>
    </row>
    <row r="31" spans="1:2" ht="26.1" customHeight="1">
      <c r="A31" s="316" t="s">
        <v>717</v>
      </c>
      <c r="B31" s="317" t="str">
        <f>DBCS(TRIM(CLEAN(様式5!AN21)))</f>
        <v/>
      </c>
    </row>
    <row r="32" spans="1:2" ht="18" customHeight="1">
      <c r="A32" s="495" t="s">
        <v>718</v>
      </c>
      <c r="B32" s="316" t="str">
        <f>DBCS(TRIM(SUBSTITUTE(様式5!$Y$7,CHAR(10),"　")))</f>
        <v/>
      </c>
    </row>
    <row r="33" spans="1:2" ht="26.1" customHeight="1">
      <c r="A33" s="495" t="s">
        <v>719</v>
      </c>
      <c r="B33" s="317" t="str">
        <f>DBCS(TRIM(SUBSTITUTE(様式5!F29,CHAR(10),"　")))</f>
        <v/>
      </c>
    </row>
    <row r="34" spans="1:2" ht="18" customHeight="1">
      <c r="A34" s="316" t="s">
        <v>720</v>
      </c>
      <c r="B34" s="315">
        <v>1</v>
      </c>
    </row>
    <row r="35" spans="1:2" ht="18" customHeight="1">
      <c r="A35" s="316" t="s">
        <v>721</v>
      </c>
      <c r="B35" s="316" t="str">
        <f>IF(様式5!P53="✔","1","0")</f>
        <v>0</v>
      </c>
    </row>
    <row r="36" spans="1:2" ht="18" customHeight="1">
      <c r="A36" s="316" t="s">
        <v>722</v>
      </c>
      <c r="B36" s="315">
        <v>0</v>
      </c>
    </row>
    <row r="37" spans="1:2" ht="18" customHeight="1">
      <c r="A37" s="316" t="s">
        <v>723</v>
      </c>
      <c r="B37" s="316"/>
    </row>
    <row r="38" spans="1:2" ht="18" customHeight="1">
      <c r="A38" s="315" t="s">
        <v>485</v>
      </c>
      <c r="B38" s="315">
        <f>様式5!Y61</f>
        <v>0</v>
      </c>
    </row>
    <row r="39" spans="1:2" ht="18" customHeight="1">
      <c r="A39" s="315" t="s">
        <v>486</v>
      </c>
      <c r="B39" s="315">
        <f>様式5!Y62</f>
        <v>0</v>
      </c>
    </row>
    <row r="40" spans="1:2" ht="18" customHeight="1">
      <c r="A40" s="641" t="s">
        <v>1038</v>
      </c>
      <c r="B40" s="316" t="str">
        <f>DBCS(TRIM(CLEAN(様式1!$F$40)))</f>
        <v/>
      </c>
    </row>
    <row r="41" spans="1:2" ht="18" customHeight="1">
      <c r="A41" s="641" t="s">
        <v>1039</v>
      </c>
      <c r="B41" s="316" t="str">
        <f>SUBSTITUTE(ASC(様式1!$F$41),"-","")</f>
        <v/>
      </c>
    </row>
    <row r="42" spans="1:2" ht="18" customHeight="1">
      <c r="A42" s="641" t="s">
        <v>1040</v>
      </c>
      <c r="B42" s="316" t="str">
        <f>DBCS(CLEAN(様式1!$H$41))</f>
        <v/>
      </c>
    </row>
    <row r="43" spans="1:2" ht="18" customHeight="1">
      <c r="A43" s="641" t="s">
        <v>1041</v>
      </c>
      <c r="B43" s="316" t="str">
        <f>DBCS(CLEAN(様式1!$H$42))</f>
        <v/>
      </c>
    </row>
    <row r="44" spans="1:2" ht="18" customHeight="1">
      <c r="A44" s="641" t="s">
        <v>1042</v>
      </c>
      <c r="B44" s="316" t="str">
        <f>DBCS(CLEAN(様式4!$E$40))</f>
        <v/>
      </c>
    </row>
    <row r="45" spans="1:2" ht="18" customHeight="1">
      <c r="A45" s="642" t="s">
        <v>1043</v>
      </c>
      <c r="B45" s="318" t="str">
        <f>IF(ISERROR(LEFT(ASC(様式4!$P$40),FIND("-",ASC(様式4!$P$40))-1)),"",LEFT(ASC(様式4!$P$40),FIND("-",ASC(様式4!$P$40))-1))</f>
        <v/>
      </c>
    </row>
    <row r="46" spans="1:2" ht="18" customHeight="1">
      <c r="A46" s="642" t="s">
        <v>1044</v>
      </c>
      <c r="B46" s="318" t="str">
        <f>IF(ISERROR(LEFT(RIGHT(ASC(様式4!$P$40),LEN(ASC(様式4!$P$40))-FIND("-",ASC(様式4!$P$40))),FIND("-",RIGHT(ASC(様式4!$P$40),LEN(ASC(様式4!$P$40))-FIND("-",ASC(様式4!$P$40))))-1)),"",LEFT(RIGHT(ASC(様式4!$P$40),LEN(ASC(様式4!$P$40))-FIND("-",ASC(様式4!$P$40))),FIND("-",RIGHT(ASC(様式4!$P$40),LEN(ASC(様式4!$P$40))-FIND("-",ASC(様式4!$P$40))))-1))</f>
        <v/>
      </c>
    </row>
    <row r="47" spans="1:2" ht="18" customHeight="1">
      <c r="A47" s="642" t="s">
        <v>1045</v>
      </c>
      <c r="B47" s="319" t="str">
        <f>RIGHT(ASC(様式4!$P$40),4)</f>
        <v/>
      </c>
    </row>
    <row r="48" spans="1:2" ht="18" customHeight="1">
      <c r="A48" s="641" t="s">
        <v>1046</v>
      </c>
      <c r="B48" s="315" t="str">
        <f>ASC(様式4!$P$41)</f>
        <v/>
      </c>
    </row>
    <row r="49" spans="1:2" ht="18" customHeight="1">
      <c r="A49" s="316" t="s">
        <v>724</v>
      </c>
      <c r="B49" s="316" t="str">
        <f>IF(AND(様式1!$D$30&lt;&gt;"✔",様式1!$D$32&lt;&gt;"✔"),"0",IF(様式1!$D$30="✔","1","")&amp;IF(様式1!$D$32="✔","2",""))</f>
        <v>0</v>
      </c>
    </row>
  </sheetData>
  <phoneticPr fontId="10"/>
  <conditionalFormatting sqref="A1:B49">
    <cfRule type="containsText" dxfId="7" priority="7" stopIfTrue="1" operator="containsText" text=",">
      <formula>NOT(ISERROR(SEARCH(",",A1)))</formula>
    </cfRule>
    <cfRule type="containsText" dxfId="6" priority="8" stopIfTrue="1" operator="containsText" text="&quot;">
      <formula>NOT(ISERROR(SEARCH("""",A1)))</formula>
    </cfRule>
  </conditionalFormatting>
  <conditionalFormatting sqref="A5:B6">
    <cfRule type="containsText" dxfId="5" priority="5" stopIfTrue="1" operator="containsText" text=",">
      <formula>NOT(ISERROR(SEARCH(",",A5)))</formula>
    </cfRule>
    <cfRule type="containsText" dxfId="4" priority="6" stopIfTrue="1" operator="containsText" text="&quot;">
      <formula>NOT(ISERROR(SEARCH("""",A5)))</formula>
    </cfRule>
  </conditionalFormatting>
  <conditionalFormatting sqref="B1:B49">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B5:B6">
    <cfRule type="containsText" dxfId="1" priority="1" stopIfTrue="1" operator="containsText" text=",">
      <formula>NOT(ISERROR(SEARCH(",",B5)))</formula>
    </cfRule>
    <cfRule type="containsText" dxfId="0" priority="2" stopIfTrue="1" operator="containsText" text="&quot;">
      <formula>NOT(ISERROR(SEARCH("""",B5)))</formula>
    </cfRule>
  </conditionalFormatting>
  <pageMargins left="0.7" right="0.7" top="0.75" bottom="0.75" header="0.3" footer="0.3"/>
  <pageSetup paperSize="9" scale="87"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0000"/>
    <pageSetUpPr fitToPage="1"/>
  </sheetPr>
  <dimension ref="A1:AI114"/>
  <sheetViews>
    <sheetView topLeftCell="A37" zoomScale="85" zoomScaleNormal="85" zoomScaleSheetLayoutView="55" zoomScalePageLayoutView="55" workbookViewId="0">
      <selection activeCell="F58" sqref="F58:X58"/>
    </sheetView>
  </sheetViews>
  <sheetFormatPr defaultRowHeight="13.5"/>
  <cols>
    <col min="1" max="1" width="3.75" style="920" customWidth="1"/>
    <col min="2" max="2" width="4.125" style="921" customWidth="1"/>
    <col min="3" max="3" width="18.625" style="921" customWidth="1"/>
    <col min="4" max="4" width="22.875" style="921" customWidth="1"/>
    <col min="5" max="5" width="5.125" style="921" customWidth="1"/>
    <col min="6" max="6" width="11" style="921" customWidth="1"/>
    <col min="7" max="10" width="5.375" style="921" customWidth="1"/>
    <col min="11" max="11" width="5.125" style="921" customWidth="1"/>
    <col min="12" max="12" width="6" style="921" customWidth="1"/>
    <col min="13" max="13" width="11" style="921" customWidth="1"/>
    <col min="14" max="17" width="5.375" style="921" customWidth="1"/>
    <col min="18" max="18" width="11" style="921" customWidth="1"/>
    <col min="19" max="19" width="1.625" style="921" customWidth="1"/>
    <col min="20" max="20" width="11" style="921" customWidth="1"/>
    <col min="21" max="23" width="5.375" style="921" customWidth="1"/>
    <col min="24" max="24" width="11.125" style="921" customWidth="1"/>
    <col min="25" max="25" width="2.875" style="921" customWidth="1"/>
    <col min="26" max="16384" width="9" style="921"/>
  </cols>
  <sheetData>
    <row r="1" spans="1:35" ht="24.75" customHeight="1">
      <c r="W1" s="1436" t="s">
        <v>490</v>
      </c>
      <c r="X1" s="1436"/>
      <c r="Y1" s="1436"/>
    </row>
    <row r="2" spans="1:35" s="922" customFormat="1" ht="21">
      <c r="A2" s="1437" t="s">
        <v>77</v>
      </c>
      <c r="B2" s="1437"/>
      <c r="C2" s="1437"/>
      <c r="D2" s="1437"/>
      <c r="E2" s="1437"/>
      <c r="F2" s="1437"/>
      <c r="G2" s="1437"/>
      <c r="H2" s="1437"/>
      <c r="I2" s="1437"/>
      <c r="J2" s="1437"/>
      <c r="K2" s="1437"/>
      <c r="L2" s="1437"/>
      <c r="M2" s="1437"/>
      <c r="N2" s="1437"/>
      <c r="O2" s="1437"/>
      <c r="P2" s="1437"/>
      <c r="Q2" s="1437"/>
      <c r="R2" s="1437"/>
      <c r="S2" s="1437"/>
      <c r="T2" s="1437"/>
      <c r="U2" s="1437"/>
      <c r="V2" s="1437"/>
      <c r="W2" s="1437"/>
      <c r="X2" s="1437"/>
      <c r="Y2" s="1437"/>
    </row>
    <row r="3" spans="1:35" s="922" customFormat="1" ht="35.1" customHeight="1">
      <c r="A3" s="920"/>
      <c r="P3" s="923"/>
      <c r="Q3" s="923"/>
      <c r="R3" s="924"/>
      <c r="S3" s="924"/>
      <c r="T3" s="925"/>
      <c r="U3" s="925"/>
      <c r="V3" s="925"/>
      <c r="W3" s="925"/>
      <c r="X3" s="925"/>
      <c r="Y3" s="926"/>
    </row>
    <row r="4" spans="1:35" s="922" customFormat="1" ht="35.1" customHeight="1">
      <c r="A4" s="1438" t="s">
        <v>78</v>
      </c>
      <c r="B4" s="1438"/>
      <c r="C4" s="1438"/>
      <c r="D4" s="1439" t="str">
        <f>IF(様式1!L11="","",様式1!L11)</f>
        <v/>
      </c>
      <c r="E4" s="1439"/>
      <c r="F4" s="1439"/>
      <c r="G4" s="1440" t="s">
        <v>79</v>
      </c>
      <c r="H4" s="1440"/>
      <c r="I4" s="1439" t="str">
        <f>IF(様式1!G36="","",様式1!G36)</f>
        <v/>
      </c>
      <c r="J4" s="1439"/>
      <c r="K4" s="1439"/>
      <c r="L4" s="1439"/>
      <c r="M4" s="1439"/>
      <c r="N4" s="1439"/>
      <c r="O4" s="1439"/>
      <c r="P4" s="1439"/>
      <c r="Q4" s="1069"/>
      <c r="R4" s="1440" t="s">
        <v>80</v>
      </c>
      <c r="S4" s="1440"/>
      <c r="T4" s="1441"/>
      <c r="U4" s="1441"/>
      <c r="V4" s="1441"/>
      <c r="W4" s="1441"/>
      <c r="X4" s="1441"/>
      <c r="Y4" s="927"/>
    </row>
    <row r="5" spans="1:35" ht="10.5" customHeight="1">
      <c r="A5" s="1462"/>
      <c r="B5" s="1462"/>
      <c r="C5" s="1462"/>
      <c r="D5" s="1462"/>
    </row>
    <row r="6" spans="1:35" ht="35.1" customHeight="1">
      <c r="A6" s="1463"/>
      <c r="B6" s="1464"/>
      <c r="C6" s="1465" t="s">
        <v>81</v>
      </c>
      <c r="D6" s="1466"/>
      <c r="E6" s="1465" t="s">
        <v>82</v>
      </c>
      <c r="F6" s="1467"/>
      <c r="G6" s="1467"/>
      <c r="H6" s="1467"/>
      <c r="I6" s="1467"/>
      <c r="J6" s="1467"/>
      <c r="K6" s="1467"/>
      <c r="L6" s="1467"/>
      <c r="M6" s="1467"/>
      <c r="N6" s="1467"/>
      <c r="O6" s="1467"/>
      <c r="P6" s="1467"/>
      <c r="Q6" s="1467"/>
      <c r="R6" s="1467"/>
      <c r="S6" s="1467"/>
      <c r="T6" s="1467"/>
      <c r="U6" s="1467"/>
      <c r="V6" s="1467"/>
      <c r="W6" s="1467"/>
      <c r="X6" s="1467"/>
      <c r="Y6" s="928"/>
    </row>
    <row r="7" spans="1:35" ht="32.1" customHeight="1">
      <c r="A7" s="929">
        <v>1</v>
      </c>
      <c r="B7" s="1468" t="s">
        <v>83</v>
      </c>
      <c r="C7" s="1471" t="s">
        <v>1316</v>
      </c>
      <c r="D7" s="1472"/>
      <c r="E7" s="1473" t="s">
        <v>84</v>
      </c>
      <c r="F7" s="1474"/>
      <c r="G7" s="1474"/>
      <c r="H7" s="1474"/>
      <c r="I7" s="1474"/>
      <c r="J7" s="1474"/>
      <c r="K7" s="1474"/>
      <c r="L7" s="1474"/>
      <c r="M7" s="1474"/>
      <c r="N7" s="1474"/>
      <c r="O7" s="1474"/>
      <c r="P7" s="1474"/>
      <c r="Q7" s="1474"/>
      <c r="R7" s="1474"/>
      <c r="S7" s="1474"/>
      <c r="T7" s="1474"/>
      <c r="U7" s="1474"/>
      <c r="V7" s="1474"/>
      <c r="W7" s="1474"/>
      <c r="X7" s="1474"/>
      <c r="Y7" s="1059"/>
      <c r="AA7" s="1442"/>
      <c r="AB7" s="1442"/>
      <c r="AC7" s="1442"/>
      <c r="AD7" s="1442"/>
      <c r="AE7" s="1442"/>
      <c r="AF7" s="1442"/>
      <c r="AG7" s="1442"/>
      <c r="AH7" s="1442"/>
      <c r="AI7" s="1442"/>
    </row>
    <row r="8" spans="1:35" ht="32.1" customHeight="1">
      <c r="A8" s="1443">
        <v>2</v>
      </c>
      <c r="B8" s="1469"/>
      <c r="C8" s="1445" t="s">
        <v>85</v>
      </c>
      <c r="D8" s="1446"/>
      <c r="E8" s="930"/>
      <c r="F8" s="1449" t="s">
        <v>86</v>
      </c>
      <c r="G8" s="1450"/>
      <c r="H8" s="1450"/>
      <c r="I8" s="1450"/>
      <c r="J8" s="1450"/>
      <c r="K8" s="1450"/>
      <c r="L8" s="1450"/>
      <c r="M8" s="1450"/>
      <c r="N8" s="1450"/>
      <c r="O8" s="1450"/>
      <c r="P8" s="1450"/>
      <c r="Q8" s="1450"/>
      <c r="R8" s="1450"/>
      <c r="S8" s="1450"/>
      <c r="T8" s="1450"/>
      <c r="U8" s="1450"/>
      <c r="V8" s="1450"/>
      <c r="W8" s="1450"/>
      <c r="X8" s="1450"/>
      <c r="Y8" s="931"/>
      <c r="AA8" s="1442"/>
      <c r="AB8" s="1442"/>
      <c r="AC8" s="1442"/>
      <c r="AD8" s="1442"/>
      <c r="AE8" s="1442"/>
      <c r="AF8" s="1442"/>
      <c r="AG8" s="1442"/>
      <c r="AH8" s="1442"/>
      <c r="AI8" s="1442"/>
    </row>
    <row r="9" spans="1:35" ht="32.1" customHeight="1">
      <c r="A9" s="1444"/>
      <c r="B9" s="1469"/>
      <c r="C9" s="1447"/>
      <c r="D9" s="1448"/>
      <c r="E9" s="930"/>
      <c r="F9" s="1451" t="s">
        <v>87</v>
      </c>
      <c r="G9" s="1452"/>
      <c r="H9" s="1452"/>
      <c r="I9" s="1452"/>
      <c r="J9" s="1452"/>
      <c r="K9" s="1452"/>
      <c r="L9" s="1452"/>
      <c r="M9" s="1452"/>
      <c r="N9" s="1452"/>
      <c r="O9" s="1452"/>
      <c r="P9" s="1452"/>
      <c r="Q9" s="1452"/>
      <c r="R9" s="1452"/>
      <c r="S9" s="1452"/>
      <c r="T9" s="1452"/>
      <c r="U9" s="1452"/>
      <c r="V9" s="1452"/>
      <c r="W9" s="1452"/>
      <c r="X9" s="1452"/>
      <c r="Y9" s="932"/>
      <c r="AA9" s="1442"/>
      <c r="AB9" s="1442"/>
      <c r="AC9" s="1442"/>
      <c r="AD9" s="1442"/>
      <c r="AE9" s="1442"/>
      <c r="AF9" s="1442"/>
      <c r="AG9" s="1442"/>
      <c r="AH9" s="1442"/>
      <c r="AI9" s="1442"/>
    </row>
    <row r="10" spans="1:35" ht="16.5" customHeight="1">
      <c r="A10" s="1443">
        <v>3</v>
      </c>
      <c r="B10" s="1469"/>
      <c r="C10" s="1454" t="s">
        <v>1117</v>
      </c>
      <c r="D10" s="1455"/>
      <c r="E10" s="933" t="s">
        <v>791</v>
      </c>
      <c r="F10" s="807" t="s">
        <v>1118</v>
      </c>
      <c r="G10" s="807"/>
      <c r="H10" s="807"/>
      <c r="I10" s="807"/>
      <c r="J10" s="807"/>
      <c r="K10" s="807"/>
      <c r="L10" s="806"/>
      <c r="M10" s="806"/>
      <c r="N10" s="1053"/>
      <c r="O10" s="1053"/>
      <c r="P10" s="1053"/>
      <c r="Q10" s="1053"/>
      <c r="R10" s="1053"/>
      <c r="S10" s="1053"/>
      <c r="T10" s="934"/>
      <c r="U10" s="934"/>
      <c r="V10" s="934"/>
      <c r="W10" s="934"/>
      <c r="X10" s="934"/>
      <c r="Y10" s="935"/>
    </row>
    <row r="11" spans="1:35" ht="16.5" customHeight="1">
      <c r="A11" s="1453"/>
      <c r="B11" s="1469"/>
      <c r="C11" s="1456"/>
      <c r="D11" s="1457"/>
      <c r="E11" s="936" t="s">
        <v>733</v>
      </c>
      <c r="F11" s="811"/>
      <c r="G11" s="811"/>
      <c r="H11" s="811"/>
      <c r="I11" s="811"/>
      <c r="J11" s="811"/>
      <c r="K11" s="811"/>
      <c r="L11" s="810"/>
      <c r="M11" s="810"/>
      <c r="N11" s="1055"/>
      <c r="O11" s="1055"/>
      <c r="P11" s="1055"/>
      <c r="Q11" s="1055"/>
      <c r="R11" s="1055"/>
      <c r="S11" s="1055"/>
      <c r="T11" s="937"/>
      <c r="U11" s="937"/>
      <c r="V11" s="937"/>
      <c r="W11" s="937"/>
      <c r="X11" s="937"/>
      <c r="Y11" s="938"/>
    </row>
    <row r="12" spans="1:35" ht="16.5" customHeight="1">
      <c r="A12" s="1453"/>
      <c r="B12" s="1469"/>
      <c r="C12" s="1456"/>
      <c r="D12" s="1457"/>
      <c r="E12" s="1218" t="s">
        <v>1359</v>
      </c>
      <c r="F12" s="811"/>
      <c r="G12" s="811"/>
      <c r="H12" s="811"/>
      <c r="I12" s="811"/>
      <c r="J12" s="811"/>
      <c r="K12" s="811"/>
      <c r="L12" s="810"/>
      <c r="M12" s="810"/>
      <c r="N12" s="1055"/>
      <c r="O12" s="1055"/>
      <c r="P12" s="1055"/>
      <c r="Q12" s="1055"/>
      <c r="R12" s="1055"/>
      <c r="S12" s="1055"/>
      <c r="T12" s="937"/>
      <c r="U12" s="937"/>
      <c r="V12" s="937"/>
      <c r="W12" s="937"/>
      <c r="X12" s="937"/>
      <c r="Y12" s="938"/>
    </row>
    <row r="13" spans="1:35" ht="16.5" customHeight="1">
      <c r="A13" s="1453"/>
      <c r="B13" s="1469"/>
      <c r="C13" s="1456"/>
      <c r="D13" s="1457"/>
      <c r="E13" s="936" t="s">
        <v>88</v>
      </c>
      <c r="F13" s="811"/>
      <c r="G13" s="811"/>
      <c r="H13" s="811"/>
      <c r="I13" s="811"/>
      <c r="J13" s="811"/>
      <c r="K13" s="811"/>
      <c r="L13" s="810"/>
      <c r="M13" s="810"/>
      <c r="N13" s="1055"/>
      <c r="O13" s="1055"/>
      <c r="P13" s="1055"/>
      <c r="Q13" s="1055"/>
      <c r="R13" s="1055"/>
      <c r="S13" s="1055"/>
      <c r="T13" s="937"/>
      <c r="U13" s="937"/>
      <c r="V13" s="937"/>
      <c r="W13" s="937"/>
      <c r="X13" s="937"/>
      <c r="Y13" s="938"/>
    </row>
    <row r="14" spans="1:35" ht="16.5" customHeight="1">
      <c r="A14" s="1453"/>
      <c r="B14" s="1469"/>
      <c r="C14" s="1456"/>
      <c r="D14" s="1457"/>
      <c r="E14" s="939" t="s">
        <v>1317</v>
      </c>
      <c r="F14" s="940"/>
      <c r="G14" s="940"/>
      <c r="H14" s="940"/>
      <c r="I14" s="940"/>
      <c r="J14" s="940"/>
      <c r="K14" s="940"/>
      <c r="L14" s="941"/>
      <c r="M14" s="941"/>
      <c r="N14" s="942"/>
      <c r="O14" s="942"/>
      <c r="P14" s="942"/>
      <c r="Q14" s="942"/>
      <c r="R14" s="941"/>
      <c r="S14" s="941"/>
      <c r="U14" s="943"/>
      <c r="V14" s="937"/>
      <c r="W14" s="937"/>
      <c r="X14" s="937"/>
      <c r="Y14" s="938"/>
    </row>
    <row r="15" spans="1:35" ht="16.5" customHeight="1">
      <c r="A15" s="1453"/>
      <c r="B15" s="1469"/>
      <c r="C15" s="1456"/>
      <c r="D15" s="1457"/>
      <c r="E15" s="939" t="s">
        <v>738</v>
      </c>
      <c r="F15" s="941"/>
      <c r="G15" s="940"/>
      <c r="H15" s="940"/>
      <c r="I15" s="940"/>
      <c r="J15" s="940"/>
      <c r="K15" s="941" t="s">
        <v>736</v>
      </c>
      <c r="L15" s="940"/>
      <c r="M15" s="941"/>
      <c r="N15" s="944"/>
      <c r="O15" s="944"/>
      <c r="P15" s="945"/>
      <c r="Q15" s="945"/>
      <c r="R15" s="946"/>
      <c r="S15" s="946"/>
      <c r="T15" s="946"/>
      <c r="U15" s="946"/>
      <c r="V15" s="946"/>
      <c r="W15" s="946"/>
      <c r="X15" s="947"/>
      <c r="Y15" s="948"/>
    </row>
    <row r="16" spans="1:35" ht="32.1" customHeight="1">
      <c r="A16" s="1444"/>
      <c r="B16" s="1469"/>
      <c r="C16" s="1458"/>
      <c r="D16" s="1459"/>
      <c r="E16" s="814"/>
      <c r="F16" s="949" t="s">
        <v>89</v>
      </c>
      <c r="G16" s="906"/>
      <c r="H16" s="906"/>
      <c r="I16" s="906"/>
      <c r="J16" s="906"/>
      <c r="K16" s="814"/>
      <c r="L16" s="1460" t="s">
        <v>90</v>
      </c>
      <c r="M16" s="1461"/>
      <c r="N16" s="1461"/>
      <c r="O16" s="1062"/>
      <c r="P16" s="1061"/>
      <c r="Q16" s="1061"/>
      <c r="R16" s="1061"/>
      <c r="S16" s="1061"/>
      <c r="T16" s="950"/>
      <c r="U16" s="950"/>
      <c r="V16" s="950"/>
      <c r="W16" s="950"/>
      <c r="X16" s="950"/>
      <c r="Y16" s="951"/>
    </row>
    <row r="17" spans="1:25" ht="29.25" customHeight="1">
      <c r="A17" s="1443">
        <v>4</v>
      </c>
      <c r="B17" s="1469"/>
      <c r="C17" s="1475" t="s">
        <v>91</v>
      </c>
      <c r="D17" s="1476"/>
      <c r="E17" s="952"/>
      <c r="F17" s="1479" t="s">
        <v>1086</v>
      </c>
      <c r="G17" s="1479"/>
      <c r="H17" s="1479"/>
      <c r="I17" s="1479"/>
      <c r="J17" s="1479"/>
      <c r="K17" s="1479"/>
      <c r="L17" s="1479"/>
      <c r="M17" s="1479"/>
      <c r="N17" s="1479"/>
      <c r="O17" s="1479"/>
      <c r="P17" s="1479"/>
      <c r="Q17" s="1479"/>
      <c r="R17" s="1479"/>
      <c r="S17" s="1479"/>
      <c r="T17" s="1479"/>
      <c r="U17" s="1479"/>
      <c r="V17" s="1479"/>
      <c r="W17" s="1479"/>
      <c r="X17" s="1479"/>
      <c r="Y17" s="953"/>
    </row>
    <row r="18" spans="1:25" ht="18" customHeight="1">
      <c r="A18" s="1444"/>
      <c r="B18" s="1470"/>
      <c r="C18" s="1477"/>
      <c r="D18" s="1478"/>
      <c r="E18" s="954"/>
      <c r="F18" s="955" t="s">
        <v>533</v>
      </c>
      <c r="G18" s="956"/>
      <c r="H18" s="956"/>
      <c r="I18" s="956"/>
      <c r="J18" s="956"/>
      <c r="K18" s="956"/>
      <c r="L18" s="956"/>
      <c r="M18" s="956"/>
      <c r="N18" s="956"/>
      <c r="O18" s="956"/>
      <c r="P18" s="956"/>
      <c r="Q18" s="956"/>
      <c r="R18" s="956"/>
      <c r="S18" s="956"/>
      <c r="T18" s="956"/>
      <c r="U18" s="956"/>
      <c r="V18" s="956"/>
      <c r="W18" s="956"/>
      <c r="X18" s="956"/>
      <c r="Y18" s="957"/>
    </row>
    <row r="19" spans="1:25" ht="32.1" customHeight="1">
      <c r="A19" s="1443">
        <v>5</v>
      </c>
      <c r="B19" s="1468" t="s">
        <v>92</v>
      </c>
      <c r="C19" s="1445" t="s">
        <v>93</v>
      </c>
      <c r="D19" s="1446"/>
      <c r="E19" s="1498" t="s">
        <v>94</v>
      </c>
      <c r="F19" s="1499"/>
      <c r="G19" s="1480"/>
      <c r="H19" s="1480"/>
      <c r="I19" s="1481" t="s">
        <v>95</v>
      </c>
      <c r="J19" s="1481"/>
      <c r="K19" s="1500"/>
      <c r="L19" s="1047" t="s">
        <v>1087</v>
      </c>
      <c r="M19" s="958"/>
      <c r="N19" s="958"/>
      <c r="O19" s="958"/>
      <c r="P19" s="958"/>
      <c r="Q19" s="958"/>
      <c r="R19" s="958"/>
      <c r="S19" s="958"/>
      <c r="T19" s="958"/>
      <c r="U19" s="958"/>
      <c r="V19" s="958"/>
      <c r="W19" s="958"/>
      <c r="X19" s="958"/>
      <c r="Y19" s="959"/>
    </row>
    <row r="20" spans="1:25" ht="32.1" customHeight="1">
      <c r="A20" s="1453"/>
      <c r="B20" s="1469"/>
      <c r="C20" s="1496"/>
      <c r="D20" s="1497"/>
      <c r="E20" s="1501" t="s">
        <v>96</v>
      </c>
      <c r="F20" s="1481"/>
      <c r="G20" s="1502" t="str">
        <f>IF(G19="","",ROUNDDOWN(G19/様式1!F38,2))</f>
        <v/>
      </c>
      <c r="H20" s="1502"/>
      <c r="I20" s="1481" t="s">
        <v>95</v>
      </c>
      <c r="J20" s="1481"/>
      <c r="K20" s="1500"/>
      <c r="L20" s="1047" t="s">
        <v>97</v>
      </c>
      <c r="M20" s="958"/>
      <c r="N20" s="958"/>
      <c r="O20" s="958"/>
      <c r="P20" s="958"/>
      <c r="Q20" s="958"/>
      <c r="R20" s="958"/>
      <c r="S20" s="958"/>
      <c r="T20" s="958"/>
      <c r="U20" s="958"/>
      <c r="V20" s="958"/>
      <c r="W20" s="958"/>
      <c r="X20" s="958"/>
      <c r="Y20" s="959"/>
    </row>
    <row r="21" spans="1:25" ht="32.1" customHeight="1">
      <c r="A21" s="1444"/>
      <c r="B21" s="1469"/>
      <c r="C21" s="1447"/>
      <c r="D21" s="1448"/>
      <c r="E21" s="1501" t="s">
        <v>98</v>
      </c>
      <c r="F21" s="1481"/>
      <c r="G21" s="1480"/>
      <c r="H21" s="1480"/>
      <c r="I21" s="1481" t="s">
        <v>95</v>
      </c>
      <c r="J21" s="1481"/>
      <c r="K21" s="1481"/>
      <c r="L21" s="1482"/>
      <c r="M21" s="1482"/>
      <c r="N21" s="1482"/>
      <c r="O21" s="1482"/>
      <c r="P21" s="1482"/>
      <c r="Q21" s="1482"/>
      <c r="R21" s="1482"/>
      <c r="S21" s="1482"/>
      <c r="T21" s="1482"/>
      <c r="U21" s="1482"/>
      <c r="V21" s="1482"/>
      <c r="W21" s="1482"/>
      <c r="X21" s="1482"/>
      <c r="Y21" s="960"/>
    </row>
    <row r="22" spans="1:25" ht="19.5" customHeight="1">
      <c r="A22" s="1443">
        <v>6</v>
      </c>
      <c r="B22" s="1469"/>
      <c r="C22" s="1485" t="s">
        <v>1318</v>
      </c>
      <c r="D22" s="1486"/>
      <c r="E22" s="1491" t="s">
        <v>99</v>
      </c>
      <c r="F22" s="1492"/>
      <c r="G22" s="1493"/>
      <c r="H22" s="1493"/>
      <c r="I22" s="1493"/>
      <c r="J22" s="1493"/>
      <c r="K22" s="1493"/>
      <c r="L22" s="1493"/>
      <c r="M22" s="1493"/>
      <c r="N22" s="1493"/>
      <c r="O22" s="1493"/>
      <c r="P22" s="1494" t="s">
        <v>100</v>
      </c>
      <c r="Q22" s="1494"/>
      <c r="R22" s="1495" t="s">
        <v>101</v>
      </c>
      <c r="S22" s="1495"/>
      <c r="T22" s="961"/>
      <c r="U22" s="1494" t="s">
        <v>102</v>
      </c>
      <c r="V22" s="1494"/>
      <c r="W22" s="1068"/>
      <c r="X22" s="962"/>
      <c r="Y22" s="963"/>
    </row>
    <row r="23" spans="1:25" ht="19.5" customHeight="1">
      <c r="A23" s="1483"/>
      <c r="B23" s="1469"/>
      <c r="C23" s="1487"/>
      <c r="D23" s="1488"/>
      <c r="E23" s="964"/>
      <c r="F23" s="964" t="s">
        <v>103</v>
      </c>
      <c r="G23" s="1503"/>
      <c r="H23" s="1503"/>
      <c r="I23" s="1503"/>
      <c r="J23" s="1503"/>
      <c r="K23" s="1503"/>
      <c r="L23" s="1503"/>
      <c r="M23" s="1503"/>
      <c r="N23" s="1503"/>
      <c r="O23" s="1503"/>
      <c r="P23" s="1504" t="s">
        <v>100</v>
      </c>
      <c r="Q23" s="1504"/>
      <c r="R23" s="1505" t="s">
        <v>101</v>
      </c>
      <c r="S23" s="1505"/>
      <c r="T23" s="965"/>
      <c r="U23" s="1504" t="s">
        <v>102</v>
      </c>
      <c r="V23" s="1504"/>
      <c r="W23" s="1064"/>
      <c r="X23" s="966"/>
      <c r="Y23" s="967"/>
    </row>
    <row r="24" spans="1:25" ht="19.5" customHeight="1">
      <c r="A24" s="1483"/>
      <c r="B24" s="1469"/>
      <c r="C24" s="1487"/>
      <c r="D24" s="1488"/>
      <c r="E24" s="964"/>
      <c r="F24" s="964" t="s">
        <v>103</v>
      </c>
      <c r="G24" s="1503"/>
      <c r="H24" s="1503"/>
      <c r="I24" s="1503"/>
      <c r="J24" s="1503"/>
      <c r="K24" s="1503"/>
      <c r="L24" s="1503"/>
      <c r="M24" s="1503"/>
      <c r="N24" s="1503"/>
      <c r="O24" s="1503"/>
      <c r="P24" s="1504" t="s">
        <v>100</v>
      </c>
      <c r="Q24" s="1504"/>
      <c r="R24" s="1505" t="s">
        <v>101</v>
      </c>
      <c r="S24" s="1505"/>
      <c r="T24" s="965"/>
      <c r="U24" s="1504" t="s">
        <v>102</v>
      </c>
      <c r="V24" s="1504"/>
      <c r="W24" s="1064"/>
      <c r="X24" s="966"/>
      <c r="Y24" s="967"/>
    </row>
    <row r="25" spans="1:25" ht="19.5" customHeight="1">
      <c r="A25" s="1483"/>
      <c r="B25" s="1469"/>
      <c r="C25" s="1487"/>
      <c r="D25" s="1488"/>
      <c r="E25" s="964"/>
      <c r="F25" s="964" t="s">
        <v>103</v>
      </c>
      <c r="G25" s="1503"/>
      <c r="H25" s="1503"/>
      <c r="I25" s="1503"/>
      <c r="J25" s="1503"/>
      <c r="K25" s="1503"/>
      <c r="L25" s="1503"/>
      <c r="M25" s="1503"/>
      <c r="N25" s="1503"/>
      <c r="O25" s="1503"/>
      <c r="P25" s="1504" t="s">
        <v>100</v>
      </c>
      <c r="Q25" s="1504"/>
      <c r="R25" s="1505" t="s">
        <v>101</v>
      </c>
      <c r="S25" s="1505"/>
      <c r="T25" s="965"/>
      <c r="U25" s="1504" t="s">
        <v>102</v>
      </c>
      <c r="V25" s="1504"/>
      <c r="W25" s="1064"/>
      <c r="X25" s="966"/>
      <c r="Y25" s="967"/>
    </row>
    <row r="26" spans="1:25" ht="19.5" customHeight="1">
      <c r="A26" s="1484"/>
      <c r="B26" s="1469"/>
      <c r="C26" s="1489"/>
      <c r="D26" s="1490"/>
      <c r="E26" s="1067"/>
      <c r="F26" s="1062" t="s">
        <v>103</v>
      </c>
      <c r="G26" s="1506"/>
      <c r="H26" s="1506"/>
      <c r="I26" s="1506"/>
      <c r="J26" s="1506"/>
      <c r="K26" s="1506"/>
      <c r="L26" s="1506"/>
      <c r="M26" s="1506"/>
      <c r="N26" s="1506"/>
      <c r="O26" s="1506"/>
      <c r="P26" s="1452" t="s">
        <v>100</v>
      </c>
      <c r="Q26" s="1452"/>
      <c r="R26" s="1507" t="s">
        <v>101</v>
      </c>
      <c r="S26" s="1507"/>
      <c r="T26" s="968"/>
      <c r="U26" s="1452" t="s">
        <v>102</v>
      </c>
      <c r="V26" s="1452"/>
      <c r="W26" s="1065"/>
      <c r="X26" s="1046"/>
      <c r="Y26" s="969"/>
    </row>
    <row r="27" spans="1:25" ht="32.1" customHeight="1">
      <c r="A27" s="1052">
        <v>7</v>
      </c>
      <c r="B27" s="1469"/>
      <c r="C27" s="1058" t="s">
        <v>1319</v>
      </c>
      <c r="D27" s="1059"/>
      <c r="E27" s="1514" t="s">
        <v>104</v>
      </c>
      <c r="F27" s="1515"/>
      <c r="G27" s="814"/>
      <c r="H27" s="970" t="s">
        <v>105</v>
      </c>
      <c r="I27" s="814"/>
      <c r="J27" s="1501" t="s">
        <v>106</v>
      </c>
      <c r="K27" s="1500"/>
      <c r="L27" s="1514" t="s">
        <v>107</v>
      </c>
      <c r="M27" s="1515"/>
      <c r="N27" s="814"/>
      <c r="O27" s="970" t="s">
        <v>105</v>
      </c>
      <c r="P27" s="814"/>
      <c r="Q27" s="970" t="s">
        <v>106</v>
      </c>
      <c r="R27" s="1514" t="s">
        <v>108</v>
      </c>
      <c r="S27" s="1516"/>
      <c r="T27" s="1515"/>
      <c r="U27" s="814"/>
      <c r="V27" s="970" t="s">
        <v>105</v>
      </c>
      <c r="W27" s="814"/>
      <c r="X27" s="971" t="s">
        <v>106</v>
      </c>
      <c r="Y27" s="972"/>
    </row>
    <row r="28" spans="1:25" ht="32.1" customHeight="1">
      <c r="A28" s="1519">
        <v>8</v>
      </c>
      <c r="B28" s="1469"/>
      <c r="C28" s="1527" t="s">
        <v>109</v>
      </c>
      <c r="D28" s="973" t="s">
        <v>110</v>
      </c>
      <c r="E28" s="1060" t="s">
        <v>24</v>
      </c>
      <c r="F28" s="974"/>
      <c r="G28" s="975" t="s">
        <v>1320</v>
      </c>
      <c r="H28" s="976"/>
      <c r="I28" s="976"/>
      <c r="J28" s="976"/>
      <c r="K28" s="976"/>
      <c r="L28" s="976"/>
      <c r="M28" s="976"/>
      <c r="N28" s="976"/>
      <c r="O28" s="976"/>
      <c r="P28" s="1048"/>
      <c r="Q28" s="1048"/>
      <c r="R28" s="1048"/>
      <c r="S28" s="1048"/>
      <c r="T28" s="1048"/>
      <c r="U28" s="977"/>
      <c r="V28" s="977"/>
      <c r="W28" s="977"/>
      <c r="X28" s="977"/>
      <c r="Y28" s="978"/>
    </row>
    <row r="29" spans="1:25" ht="31.5" customHeight="1">
      <c r="A29" s="1520"/>
      <c r="B29" s="1469"/>
      <c r="C29" s="1528"/>
      <c r="D29" s="979" t="s">
        <v>111</v>
      </c>
      <c r="E29" s="814"/>
      <c r="F29" s="1501" t="s">
        <v>112</v>
      </c>
      <c r="G29" s="1481"/>
      <c r="H29" s="1481"/>
      <c r="I29" s="1481"/>
      <c r="J29" s="1500"/>
      <c r="K29" s="814"/>
      <c r="L29" s="1517" t="s">
        <v>113</v>
      </c>
      <c r="M29" s="1518"/>
      <c r="N29" s="1518"/>
      <c r="O29" s="1518"/>
      <c r="P29" s="1518"/>
      <c r="Q29" s="814"/>
      <c r="R29" s="1498" t="s">
        <v>114</v>
      </c>
      <c r="S29" s="1499"/>
      <c r="T29" s="1499"/>
      <c r="U29" s="1499"/>
      <c r="V29" s="1499"/>
      <c r="W29" s="1499"/>
      <c r="X29" s="1499"/>
      <c r="Y29" s="1054"/>
    </row>
    <row r="30" spans="1:25" ht="24" customHeight="1">
      <c r="A30" s="1520"/>
      <c r="B30" s="1469"/>
      <c r="C30" s="1528"/>
      <c r="D30" s="1527" t="s">
        <v>115</v>
      </c>
      <c r="E30" s="1535" t="s">
        <v>1124</v>
      </c>
      <c r="F30" s="1536"/>
      <c r="G30" s="1536"/>
      <c r="H30" s="1536"/>
      <c r="I30" s="1508" t="s">
        <v>1125</v>
      </c>
      <c r="J30" s="1508"/>
      <c r="K30" s="1508"/>
      <c r="L30" s="1508"/>
      <c r="M30" s="980"/>
      <c r="N30" s="981" t="s">
        <v>116</v>
      </c>
      <c r="O30" s="982"/>
      <c r="P30" s="1509" t="s">
        <v>1126</v>
      </c>
      <c r="Q30" s="1509"/>
      <c r="R30" s="1509"/>
      <c r="S30" s="1509"/>
      <c r="T30" s="983"/>
      <c r="U30" s="981" t="s">
        <v>116</v>
      </c>
      <c r="V30" s="807"/>
      <c r="W30" s="807"/>
      <c r="X30" s="807"/>
      <c r="Y30" s="984"/>
    </row>
    <row r="31" spans="1:25" ht="24" customHeight="1">
      <c r="A31" s="1520"/>
      <c r="B31" s="1469"/>
      <c r="C31" s="1528"/>
      <c r="D31" s="1529"/>
      <c r="E31" s="1510" t="s">
        <v>1127</v>
      </c>
      <c r="F31" s="1511"/>
      <c r="G31" s="1511"/>
      <c r="H31" s="1511"/>
      <c r="I31" s="814"/>
      <c r="J31" s="970"/>
      <c r="K31" s="970"/>
      <c r="L31" s="970"/>
      <c r="M31" s="970"/>
      <c r="N31" s="1062"/>
      <c r="O31" s="1062"/>
      <c r="P31" s="955"/>
      <c r="Q31" s="1062"/>
      <c r="R31" s="970"/>
      <c r="S31" s="970"/>
      <c r="T31" s="970"/>
      <c r="U31" s="970"/>
      <c r="V31" s="810"/>
      <c r="W31" s="810"/>
      <c r="X31" s="810"/>
      <c r="Y31" s="985"/>
    </row>
    <row r="32" spans="1:25" ht="43.5" customHeight="1">
      <c r="A32" s="1520"/>
      <c r="B32" s="1469"/>
      <c r="C32" s="1528"/>
      <c r="D32" s="986" t="s">
        <v>117</v>
      </c>
      <c r="E32" s="814"/>
      <c r="F32" s="1501" t="s">
        <v>118</v>
      </c>
      <c r="G32" s="1481"/>
      <c r="H32" s="1481"/>
      <c r="I32" s="814"/>
      <c r="J32" s="1512" t="s">
        <v>119</v>
      </c>
      <c r="K32" s="1482"/>
      <c r="L32" s="1482"/>
      <c r="M32" s="1513"/>
      <c r="N32" s="1513"/>
      <c r="O32" s="1513"/>
      <c r="P32" s="1513"/>
      <c r="Q32" s="1513"/>
      <c r="R32" s="1513"/>
      <c r="S32" s="1513"/>
      <c r="T32" s="1513"/>
      <c r="U32" s="1513"/>
      <c r="V32" s="1513"/>
      <c r="W32" s="1513"/>
      <c r="X32" s="975" t="s">
        <v>46</v>
      </c>
      <c r="Y32" s="1070"/>
    </row>
    <row r="33" spans="1:25" ht="32.1" customHeight="1">
      <c r="A33" s="1520"/>
      <c r="B33" s="1469"/>
      <c r="C33" s="1528"/>
      <c r="D33" s="973" t="s">
        <v>120</v>
      </c>
      <c r="E33" s="814"/>
      <c r="F33" s="1501" t="s">
        <v>121</v>
      </c>
      <c r="G33" s="1481"/>
      <c r="H33" s="1481"/>
      <c r="I33" s="1481"/>
      <c r="J33" s="1500"/>
      <c r="K33" s="814"/>
      <c r="L33" s="1501" t="s">
        <v>122</v>
      </c>
      <c r="M33" s="1481"/>
      <c r="N33" s="1481"/>
      <c r="O33" s="1481"/>
      <c r="P33" s="1481"/>
      <c r="Q33" s="814"/>
      <c r="R33" s="1498" t="s">
        <v>123</v>
      </c>
      <c r="S33" s="1499"/>
      <c r="T33" s="1499"/>
      <c r="U33" s="1513"/>
      <c r="V33" s="1513"/>
      <c r="W33" s="1513"/>
      <c r="X33" s="987" t="s">
        <v>124</v>
      </c>
      <c r="Y33" s="988"/>
    </row>
    <row r="34" spans="1:25" ht="32.1" customHeight="1">
      <c r="A34" s="1520"/>
      <c r="B34" s="1469"/>
      <c r="C34" s="1528"/>
      <c r="D34" s="986" t="s">
        <v>125</v>
      </c>
      <c r="E34" s="971" t="s">
        <v>126</v>
      </c>
      <c r="F34" s="974"/>
      <c r="G34" s="1499" t="s">
        <v>127</v>
      </c>
      <c r="H34" s="1499"/>
      <c r="I34" s="975"/>
      <c r="J34" s="975"/>
      <c r="K34" s="975"/>
      <c r="L34" s="975"/>
      <c r="M34" s="975"/>
      <c r="N34" s="975"/>
      <c r="O34" s="975"/>
      <c r="P34" s="1048"/>
      <c r="Q34" s="1048"/>
      <c r="R34" s="1048"/>
      <c r="S34" s="1048"/>
      <c r="T34" s="1048"/>
      <c r="U34" s="975"/>
      <c r="V34" s="975"/>
      <c r="W34" s="975"/>
      <c r="X34" s="975"/>
      <c r="Y34" s="1070"/>
    </row>
    <row r="35" spans="1:25" ht="32.1" customHeight="1">
      <c r="A35" s="1521"/>
      <c r="B35" s="1469"/>
      <c r="C35" s="1529"/>
      <c r="D35" s="986" t="s">
        <v>128</v>
      </c>
      <c r="E35" s="805"/>
      <c r="F35" s="987" t="s">
        <v>129</v>
      </c>
      <c r="G35" s="975"/>
      <c r="H35" s="975"/>
      <c r="I35" s="975"/>
      <c r="J35" s="975"/>
      <c r="K35" s="975"/>
      <c r="L35" s="975"/>
      <c r="M35" s="975"/>
      <c r="N35" s="975"/>
      <c r="O35" s="975"/>
      <c r="P35" s="1048"/>
      <c r="Q35" s="1048"/>
      <c r="R35" s="1048"/>
      <c r="S35" s="1048"/>
      <c r="T35" s="1048"/>
      <c r="U35" s="975"/>
      <c r="V35" s="975"/>
      <c r="W35" s="975"/>
      <c r="X35" s="975"/>
      <c r="Y35" s="1070"/>
    </row>
    <row r="36" spans="1:25" ht="32.1" customHeight="1">
      <c r="A36" s="1519">
        <v>9</v>
      </c>
      <c r="B36" s="1469"/>
      <c r="C36" s="1522" t="s">
        <v>130</v>
      </c>
      <c r="D36" s="1054" t="s">
        <v>131</v>
      </c>
      <c r="E36" s="814"/>
      <c r="F36" s="1498" t="s">
        <v>132</v>
      </c>
      <c r="G36" s="1499"/>
      <c r="H36" s="1499"/>
      <c r="I36" s="1499"/>
      <c r="J36" s="1499"/>
      <c r="K36" s="1499"/>
      <c r="L36" s="1499"/>
      <c r="M36" s="1499"/>
      <c r="N36" s="1499"/>
      <c r="O36" s="1499"/>
      <c r="P36" s="1499"/>
      <c r="Q36" s="814"/>
      <c r="R36" s="1498" t="s">
        <v>133</v>
      </c>
      <c r="S36" s="1499"/>
      <c r="T36" s="1499"/>
      <c r="U36" s="1499"/>
      <c r="V36" s="1499"/>
      <c r="W36" s="1499"/>
      <c r="X36" s="1499"/>
      <c r="Y36" s="1054"/>
    </row>
    <row r="37" spans="1:25" ht="19.5" customHeight="1">
      <c r="A37" s="1520"/>
      <c r="B37" s="1469"/>
      <c r="C37" s="1523"/>
      <c r="D37" s="1525" t="s">
        <v>134</v>
      </c>
      <c r="E37" s="1491" t="s">
        <v>135</v>
      </c>
      <c r="F37" s="1492"/>
      <c r="G37" s="1492"/>
      <c r="H37" s="1492"/>
      <c r="I37" s="1492"/>
      <c r="J37" s="1492"/>
      <c r="K37" s="1530"/>
      <c r="L37" s="1530"/>
      <c r="M37" s="1530"/>
      <c r="N37" s="1530"/>
      <c r="O37" s="1530"/>
      <c r="P37" s="1530"/>
      <c r="Q37" s="1530"/>
      <c r="R37" s="806" t="s">
        <v>46</v>
      </c>
      <c r="S37" s="806"/>
      <c r="T37" s="806"/>
      <c r="U37" s="807"/>
      <c r="V37" s="807"/>
      <c r="W37" s="807"/>
      <c r="X37" s="807"/>
      <c r="Y37" s="984"/>
    </row>
    <row r="38" spans="1:25" ht="45.75" customHeight="1">
      <c r="A38" s="1520"/>
      <c r="B38" s="1469"/>
      <c r="C38" s="1523"/>
      <c r="D38" s="1526"/>
      <c r="E38" s="814"/>
      <c r="F38" s="1510" t="s">
        <v>1321</v>
      </c>
      <c r="G38" s="1511"/>
      <c r="H38" s="1511"/>
      <c r="I38" s="1511"/>
      <c r="J38" s="1511"/>
      <c r="K38" s="1511"/>
      <c r="L38" s="1511"/>
      <c r="M38" s="1511"/>
      <c r="N38" s="814"/>
      <c r="O38" s="1531" t="s">
        <v>1327</v>
      </c>
      <c r="P38" s="1531"/>
      <c r="Q38" s="1531"/>
      <c r="R38" s="1531"/>
      <c r="S38" s="1531"/>
      <c r="T38" s="1531"/>
      <c r="U38" s="1531"/>
      <c r="V38" s="1531"/>
      <c r="W38" s="1531"/>
      <c r="X38" s="1531"/>
      <c r="Y38" s="989"/>
    </row>
    <row r="39" spans="1:25" ht="19.5" customHeight="1">
      <c r="A39" s="1520"/>
      <c r="B39" s="1469"/>
      <c r="C39" s="1523"/>
      <c r="D39" s="1532" t="s">
        <v>136</v>
      </c>
      <c r="E39" s="1535" t="s">
        <v>137</v>
      </c>
      <c r="F39" s="1536"/>
      <c r="G39" s="1536"/>
      <c r="H39" s="1536"/>
      <c r="I39" s="1536"/>
      <c r="J39" s="1536"/>
      <c r="K39" s="1536"/>
      <c r="L39" s="1493"/>
      <c r="M39" s="1493"/>
      <c r="N39" s="1493"/>
      <c r="O39" s="1493"/>
      <c r="P39" s="1493"/>
      <c r="Q39" s="1493"/>
      <c r="R39" s="1493"/>
      <c r="S39" s="1493"/>
      <c r="T39" s="806" t="s">
        <v>46</v>
      </c>
      <c r="U39" s="807"/>
      <c r="V39" s="807"/>
      <c r="W39" s="807"/>
      <c r="X39" s="807"/>
      <c r="Y39" s="984"/>
    </row>
    <row r="40" spans="1:25" ht="19.5" customHeight="1">
      <c r="A40" s="1520"/>
      <c r="B40" s="1469"/>
      <c r="C40" s="1523"/>
      <c r="D40" s="1533"/>
      <c r="E40" s="1537" t="s">
        <v>137</v>
      </c>
      <c r="F40" s="1538"/>
      <c r="G40" s="1538"/>
      <c r="H40" s="1538"/>
      <c r="I40" s="1538"/>
      <c r="J40" s="1538"/>
      <c r="K40" s="1538"/>
      <c r="L40" s="1503"/>
      <c r="M40" s="1503"/>
      <c r="N40" s="1503"/>
      <c r="O40" s="1503"/>
      <c r="P40" s="1503"/>
      <c r="Q40" s="1503"/>
      <c r="R40" s="1503"/>
      <c r="S40" s="1503"/>
      <c r="T40" s="810" t="s">
        <v>46</v>
      </c>
      <c r="U40" s="811"/>
      <c r="V40" s="811"/>
      <c r="W40" s="811"/>
      <c r="X40" s="811"/>
      <c r="Y40" s="990"/>
    </row>
    <row r="41" spans="1:25" ht="19.5" customHeight="1">
      <c r="A41" s="1520"/>
      <c r="B41" s="1469"/>
      <c r="C41" s="1523"/>
      <c r="D41" s="1533"/>
      <c r="E41" s="1537" t="s">
        <v>137</v>
      </c>
      <c r="F41" s="1538"/>
      <c r="G41" s="1538"/>
      <c r="H41" s="1538"/>
      <c r="I41" s="1538"/>
      <c r="J41" s="1538"/>
      <c r="K41" s="1538"/>
      <c r="L41" s="1503"/>
      <c r="M41" s="1503"/>
      <c r="N41" s="1503"/>
      <c r="O41" s="1503"/>
      <c r="P41" s="1503"/>
      <c r="Q41" s="1503"/>
      <c r="R41" s="1503"/>
      <c r="S41" s="1503"/>
      <c r="T41" s="810" t="s">
        <v>46</v>
      </c>
      <c r="U41" s="811"/>
      <c r="V41" s="811"/>
      <c r="W41" s="811"/>
      <c r="X41" s="811"/>
      <c r="Y41" s="990"/>
    </row>
    <row r="42" spans="1:25" ht="43.5" customHeight="1">
      <c r="A42" s="1521"/>
      <c r="B42" s="1469"/>
      <c r="C42" s="1524"/>
      <c r="D42" s="1534"/>
      <c r="E42" s="814"/>
      <c r="F42" s="949" t="s">
        <v>1054</v>
      </c>
      <c r="G42" s="906"/>
      <c r="H42" s="906"/>
      <c r="I42" s="906"/>
      <c r="J42" s="906"/>
      <c r="K42" s="906"/>
      <c r="L42" s="907"/>
      <c r="M42" s="991"/>
      <c r="N42" s="814"/>
      <c r="O42" s="1531" t="s">
        <v>1055</v>
      </c>
      <c r="P42" s="1531"/>
      <c r="Q42" s="1531"/>
      <c r="R42" s="1531"/>
      <c r="S42" s="1531"/>
      <c r="T42" s="1531"/>
      <c r="U42" s="1531"/>
      <c r="V42" s="1531"/>
      <c r="W42" s="1531"/>
      <c r="X42" s="1531"/>
      <c r="Y42" s="992"/>
    </row>
    <row r="43" spans="1:25" ht="32.1" customHeight="1">
      <c r="A43" s="1052">
        <v>10</v>
      </c>
      <c r="B43" s="1469"/>
      <c r="C43" s="1058" t="s">
        <v>138</v>
      </c>
      <c r="D43" s="1059"/>
      <c r="E43" s="814"/>
      <c r="F43" s="1498" t="s">
        <v>139</v>
      </c>
      <c r="G43" s="1499"/>
      <c r="H43" s="1499"/>
      <c r="I43" s="1499"/>
      <c r="J43" s="1539"/>
      <c r="K43" s="814"/>
      <c r="L43" s="1498" t="s">
        <v>140</v>
      </c>
      <c r="M43" s="1499"/>
      <c r="N43" s="1499"/>
      <c r="O43" s="1499"/>
      <c r="P43" s="1499"/>
      <c r="Q43" s="814"/>
      <c r="R43" s="1498" t="s">
        <v>141</v>
      </c>
      <c r="S43" s="1499"/>
      <c r="T43" s="1499"/>
      <c r="U43" s="1499"/>
      <c r="V43" s="1499"/>
      <c r="W43" s="1499"/>
      <c r="X43" s="1499"/>
      <c r="Y43" s="1054"/>
    </row>
    <row r="44" spans="1:25" ht="32.1" customHeight="1">
      <c r="A44" s="1052">
        <v>11</v>
      </c>
      <c r="B44" s="1469"/>
      <c r="C44" s="1058" t="s">
        <v>142</v>
      </c>
      <c r="D44" s="1059"/>
      <c r="E44" s="814"/>
      <c r="F44" s="1501" t="s">
        <v>1322</v>
      </c>
      <c r="G44" s="1481"/>
      <c r="H44" s="1481"/>
      <c r="I44" s="1481"/>
      <c r="J44" s="1481"/>
      <c r="K44" s="814"/>
      <c r="L44" s="1498" t="s">
        <v>1323</v>
      </c>
      <c r="M44" s="1499"/>
      <c r="N44" s="1499"/>
      <c r="O44" s="1499"/>
      <c r="P44" s="1499"/>
      <c r="Q44" s="1499"/>
      <c r="R44" s="1499"/>
      <c r="S44" s="1499"/>
      <c r="T44" s="1499"/>
      <c r="U44" s="1499"/>
      <c r="V44" s="1499"/>
      <c r="W44" s="1499"/>
      <c r="X44" s="1499"/>
      <c r="Y44" s="1054"/>
    </row>
    <row r="45" spans="1:25" ht="32.1" customHeight="1">
      <c r="A45" s="1052">
        <v>12</v>
      </c>
      <c r="B45" s="1469"/>
      <c r="C45" s="1058" t="s">
        <v>143</v>
      </c>
      <c r="D45" s="1059"/>
      <c r="E45" s="814"/>
      <c r="F45" s="1498" t="s">
        <v>132</v>
      </c>
      <c r="G45" s="1499"/>
      <c r="H45" s="1499"/>
      <c r="I45" s="1499"/>
      <c r="J45" s="1539"/>
      <c r="K45" s="814"/>
      <c r="L45" s="1498" t="s">
        <v>133</v>
      </c>
      <c r="M45" s="1499"/>
      <c r="N45" s="1499"/>
      <c r="O45" s="1499"/>
      <c r="P45" s="1499"/>
      <c r="Q45" s="1499"/>
      <c r="R45" s="1499"/>
      <c r="S45" s="1499"/>
      <c r="T45" s="1499"/>
      <c r="U45" s="1499"/>
      <c r="V45" s="1499"/>
      <c r="W45" s="1499"/>
      <c r="X45" s="1499"/>
      <c r="Y45" s="1054"/>
    </row>
    <row r="46" spans="1:25" ht="32.1" customHeight="1">
      <c r="A46" s="1052">
        <v>13</v>
      </c>
      <c r="B46" s="1469"/>
      <c r="C46" s="1058" t="s">
        <v>144</v>
      </c>
      <c r="D46" s="1059"/>
      <c r="E46" s="814"/>
      <c r="F46" s="1498" t="s">
        <v>132</v>
      </c>
      <c r="G46" s="1499"/>
      <c r="H46" s="1499"/>
      <c r="I46" s="1499"/>
      <c r="J46" s="1539"/>
      <c r="K46" s="814"/>
      <c r="L46" s="1498" t="s">
        <v>133</v>
      </c>
      <c r="M46" s="1499"/>
      <c r="N46" s="1499"/>
      <c r="O46" s="1499"/>
      <c r="P46" s="1499"/>
      <c r="Q46" s="1499"/>
      <c r="R46" s="1499"/>
      <c r="S46" s="1499"/>
      <c r="T46" s="1499"/>
      <c r="U46" s="1499"/>
      <c r="V46" s="1499"/>
      <c r="W46" s="1499"/>
      <c r="X46" s="1499"/>
      <c r="Y46" s="1054"/>
    </row>
    <row r="47" spans="1:25" ht="32.1" customHeight="1">
      <c r="A47" s="1052">
        <v>14</v>
      </c>
      <c r="B47" s="1469"/>
      <c r="C47" s="1473" t="s">
        <v>145</v>
      </c>
      <c r="D47" s="1540"/>
      <c r="E47" s="814"/>
      <c r="F47" s="1501" t="s">
        <v>146</v>
      </c>
      <c r="G47" s="1481"/>
      <c r="H47" s="1481"/>
      <c r="I47" s="1481"/>
      <c r="J47" s="1500"/>
      <c r="K47" s="814"/>
      <c r="L47" s="1498" t="s">
        <v>133</v>
      </c>
      <c r="M47" s="1499"/>
      <c r="N47" s="1499"/>
      <c r="O47" s="1499"/>
      <c r="P47" s="1499"/>
      <c r="Q47" s="1499"/>
      <c r="R47" s="1499"/>
      <c r="S47" s="1499"/>
      <c r="T47" s="1499"/>
      <c r="U47" s="1499"/>
      <c r="V47" s="1499"/>
      <c r="W47" s="1499"/>
      <c r="X47" s="1499"/>
      <c r="Y47" s="1054"/>
    </row>
    <row r="48" spans="1:25" ht="32.1" customHeight="1">
      <c r="A48" s="1052">
        <v>15</v>
      </c>
      <c r="B48" s="1469"/>
      <c r="C48" s="1058" t="s">
        <v>147</v>
      </c>
      <c r="D48" s="1059"/>
      <c r="E48" s="814"/>
      <c r="F48" s="1498" t="s">
        <v>132</v>
      </c>
      <c r="G48" s="1499"/>
      <c r="H48" s="1499"/>
      <c r="I48" s="1499"/>
      <c r="J48" s="1539"/>
      <c r="K48" s="814"/>
      <c r="L48" s="1498" t="s">
        <v>133</v>
      </c>
      <c r="M48" s="1499"/>
      <c r="N48" s="1499"/>
      <c r="O48" s="1499"/>
      <c r="P48" s="1499"/>
      <c r="Q48" s="1499"/>
      <c r="R48" s="1499"/>
      <c r="S48" s="1499"/>
      <c r="T48" s="1499"/>
      <c r="U48" s="1499"/>
      <c r="V48" s="1499"/>
      <c r="W48" s="1499"/>
      <c r="X48" s="1499"/>
      <c r="Y48" s="1054"/>
    </row>
    <row r="49" spans="1:25" ht="32.1" customHeight="1">
      <c r="A49" s="1052">
        <v>16</v>
      </c>
      <c r="B49" s="1469"/>
      <c r="C49" s="1471" t="s">
        <v>148</v>
      </c>
      <c r="D49" s="1540"/>
      <c r="E49" s="814"/>
      <c r="F49" s="1517" t="s">
        <v>149</v>
      </c>
      <c r="G49" s="1518"/>
      <c r="H49" s="1518"/>
      <c r="I49" s="1518"/>
      <c r="J49" s="1518"/>
      <c r="K49" s="814"/>
      <c r="L49" s="1498" t="s">
        <v>150</v>
      </c>
      <c r="M49" s="1499"/>
      <c r="N49" s="1499"/>
      <c r="O49" s="1499"/>
      <c r="P49" s="1499"/>
      <c r="Q49" s="1499"/>
      <c r="R49" s="1499"/>
      <c r="S49" s="1499"/>
      <c r="T49" s="1499"/>
      <c r="U49" s="814"/>
      <c r="V49" s="1499" t="s">
        <v>133</v>
      </c>
      <c r="W49" s="1499"/>
      <c r="X49" s="1499"/>
      <c r="Y49" s="1054"/>
    </row>
    <row r="50" spans="1:25" ht="32.1" customHeight="1">
      <c r="A50" s="1519">
        <v>17</v>
      </c>
      <c r="B50" s="1469"/>
      <c r="C50" s="1541" t="s">
        <v>151</v>
      </c>
      <c r="D50" s="993" t="s">
        <v>152</v>
      </c>
      <c r="E50" s="814"/>
      <c r="F50" s="1498" t="s">
        <v>153</v>
      </c>
      <c r="G50" s="1499"/>
      <c r="H50" s="1499"/>
      <c r="I50" s="1499"/>
      <c r="J50" s="1539"/>
      <c r="K50" s="814"/>
      <c r="L50" s="1498" t="s">
        <v>154</v>
      </c>
      <c r="M50" s="1499"/>
      <c r="N50" s="1499"/>
      <c r="O50" s="1499"/>
      <c r="P50" s="1499"/>
      <c r="Q50" s="814"/>
      <c r="R50" s="971" t="s">
        <v>155</v>
      </c>
      <c r="S50" s="994" t="s">
        <v>24</v>
      </c>
      <c r="T50" s="1543"/>
      <c r="U50" s="1543"/>
      <c r="V50" s="1543"/>
      <c r="W50" s="1543"/>
      <c r="X50" s="1543"/>
      <c r="Y50" s="995" t="s">
        <v>46</v>
      </c>
    </row>
    <row r="51" spans="1:25" ht="32.1" customHeight="1">
      <c r="A51" s="1521"/>
      <c r="B51" s="1469"/>
      <c r="C51" s="1542"/>
      <c r="D51" s="996" t="s">
        <v>156</v>
      </c>
      <c r="E51" s="814"/>
      <c r="F51" s="1498" t="s">
        <v>153</v>
      </c>
      <c r="G51" s="1499"/>
      <c r="H51" s="1499"/>
      <c r="I51" s="1499"/>
      <c r="J51" s="1539"/>
      <c r="K51" s="814"/>
      <c r="L51" s="1517" t="s">
        <v>157</v>
      </c>
      <c r="M51" s="1518"/>
      <c r="N51" s="1518"/>
      <c r="O51" s="1518"/>
      <c r="P51" s="1518"/>
      <c r="Q51" s="814"/>
      <c r="R51" s="971" t="s">
        <v>155</v>
      </c>
      <c r="S51" s="994" t="s">
        <v>24</v>
      </c>
      <c r="T51" s="1543"/>
      <c r="U51" s="1543"/>
      <c r="V51" s="1543"/>
      <c r="W51" s="1543"/>
      <c r="X51" s="1543"/>
      <c r="Y51" s="995" t="s">
        <v>46</v>
      </c>
    </row>
    <row r="52" spans="1:25" ht="32.1" customHeight="1">
      <c r="A52" s="1052">
        <v>18</v>
      </c>
      <c r="B52" s="1470"/>
      <c r="C52" s="1060" t="s">
        <v>532</v>
      </c>
      <c r="D52" s="1059"/>
      <c r="E52" s="814"/>
      <c r="F52" s="1498" t="s">
        <v>158</v>
      </c>
      <c r="G52" s="1499"/>
      <c r="H52" s="1499"/>
      <c r="I52" s="1499"/>
      <c r="J52" s="1539"/>
      <c r="K52" s="814"/>
      <c r="L52" s="1517" t="s">
        <v>159</v>
      </c>
      <c r="M52" s="1518"/>
      <c r="N52" s="1518"/>
      <c r="O52" s="1518"/>
      <c r="P52" s="1518"/>
      <c r="Q52" s="1518"/>
      <c r="R52" s="1518"/>
      <c r="S52" s="1518"/>
      <c r="T52" s="1518"/>
      <c r="U52" s="814"/>
      <c r="V52" s="1499" t="s">
        <v>133</v>
      </c>
      <c r="W52" s="1499"/>
      <c r="X52" s="1499"/>
      <c r="Y52" s="1054"/>
    </row>
    <row r="53" spans="1:25" ht="32.1" customHeight="1">
      <c r="A53" s="1052">
        <v>19</v>
      </c>
      <c r="B53" s="1468" t="s">
        <v>160</v>
      </c>
      <c r="C53" s="1471" t="s">
        <v>161</v>
      </c>
      <c r="D53" s="1540"/>
      <c r="E53" s="1498" t="s">
        <v>1019</v>
      </c>
      <c r="F53" s="1499"/>
      <c r="G53" s="1499"/>
      <c r="H53" s="1499"/>
      <c r="I53" s="1499"/>
      <c r="J53" s="1499"/>
      <c r="K53" s="1499"/>
      <c r="L53" s="1499"/>
      <c r="M53" s="1499"/>
      <c r="N53" s="1499"/>
      <c r="O53" s="1499"/>
      <c r="P53" s="1499"/>
      <c r="Q53" s="1499"/>
      <c r="R53" s="1499"/>
      <c r="S53" s="1499"/>
      <c r="T53" s="1499"/>
      <c r="U53" s="1499"/>
      <c r="V53" s="1499"/>
      <c r="W53" s="1499"/>
      <c r="X53" s="1499"/>
      <c r="Y53" s="1054"/>
    </row>
    <row r="54" spans="1:25" ht="32.1" customHeight="1">
      <c r="A54" s="1052">
        <v>20</v>
      </c>
      <c r="B54" s="1469"/>
      <c r="C54" s="1471" t="s">
        <v>162</v>
      </c>
      <c r="D54" s="1540"/>
      <c r="E54" s="1498" t="s">
        <v>1019</v>
      </c>
      <c r="F54" s="1499"/>
      <c r="G54" s="1499"/>
      <c r="H54" s="1499"/>
      <c r="I54" s="1499"/>
      <c r="J54" s="1499"/>
      <c r="K54" s="1499"/>
      <c r="L54" s="1499"/>
      <c r="M54" s="1499"/>
      <c r="N54" s="1499"/>
      <c r="O54" s="1499"/>
      <c r="P54" s="1499"/>
      <c r="Q54" s="1499"/>
      <c r="R54" s="1499"/>
      <c r="S54" s="1499"/>
      <c r="T54" s="1499"/>
      <c r="U54" s="1499"/>
      <c r="V54" s="1499"/>
      <c r="W54" s="1499"/>
      <c r="X54" s="1499"/>
      <c r="Y54" s="1054"/>
    </row>
    <row r="55" spans="1:25" ht="32.1" customHeight="1">
      <c r="A55" s="1519">
        <v>21</v>
      </c>
      <c r="B55" s="1469"/>
      <c r="C55" s="1541" t="s">
        <v>163</v>
      </c>
      <c r="D55" s="997" t="s">
        <v>672</v>
      </c>
      <c r="E55" s="805"/>
      <c r="F55" s="1518" t="s">
        <v>165</v>
      </c>
      <c r="G55" s="1518"/>
      <c r="H55" s="1518"/>
      <c r="I55" s="1518"/>
      <c r="J55" s="1518"/>
      <c r="K55" s="1518"/>
      <c r="L55" s="1518"/>
      <c r="M55" s="1518"/>
      <c r="N55" s="1518"/>
      <c r="O55" s="1518"/>
      <c r="P55" s="1518"/>
      <c r="Q55" s="1518"/>
      <c r="R55" s="1518"/>
      <c r="S55" s="1518"/>
      <c r="T55" s="1518"/>
      <c r="U55" s="1518"/>
      <c r="V55" s="1518"/>
      <c r="W55" s="1518"/>
      <c r="X55" s="1518"/>
      <c r="Y55" s="1044"/>
    </row>
    <row r="56" spans="1:25" ht="32.1" customHeight="1">
      <c r="A56" s="1520"/>
      <c r="B56" s="1469"/>
      <c r="C56" s="1544"/>
      <c r="D56" s="998" t="s">
        <v>164</v>
      </c>
      <c r="E56" s="805"/>
      <c r="F56" s="1518" t="s">
        <v>165</v>
      </c>
      <c r="G56" s="1518"/>
      <c r="H56" s="1518"/>
      <c r="I56" s="1518"/>
      <c r="J56" s="1518"/>
      <c r="K56" s="1518"/>
      <c r="L56" s="1518"/>
      <c r="M56" s="1518"/>
      <c r="N56" s="1518"/>
      <c r="O56" s="1518"/>
      <c r="P56" s="1518"/>
      <c r="Q56" s="1518"/>
      <c r="R56" s="1518"/>
      <c r="S56" s="1518"/>
      <c r="T56" s="1518"/>
      <c r="U56" s="1518"/>
      <c r="V56" s="1518"/>
      <c r="W56" s="1518"/>
      <c r="X56" s="1518"/>
      <c r="Y56" s="1044"/>
    </row>
    <row r="57" spans="1:25" ht="75" customHeight="1">
      <c r="A57" s="1521"/>
      <c r="B57" s="1469"/>
      <c r="C57" s="1542"/>
      <c r="D57" s="999" t="s">
        <v>1085</v>
      </c>
      <c r="E57" s="805"/>
      <c r="F57" s="1518" t="s">
        <v>1344</v>
      </c>
      <c r="G57" s="1518"/>
      <c r="H57" s="1518"/>
      <c r="I57" s="1518"/>
      <c r="J57" s="1518"/>
      <c r="K57" s="1518"/>
      <c r="L57" s="1518"/>
      <c r="M57" s="1518"/>
      <c r="N57" s="1518"/>
      <c r="O57" s="1518"/>
      <c r="P57" s="1518"/>
      <c r="Q57" s="1518"/>
      <c r="R57" s="1518"/>
      <c r="S57" s="1518"/>
      <c r="T57" s="1518"/>
      <c r="U57" s="1518"/>
      <c r="V57" s="1518"/>
      <c r="W57" s="1518"/>
      <c r="X57" s="1518"/>
      <c r="Y57" s="1044"/>
    </row>
    <row r="58" spans="1:25" ht="76.5" customHeight="1">
      <c r="A58" s="1056"/>
      <c r="B58" s="1469"/>
      <c r="C58" s="1545" t="s">
        <v>1328</v>
      </c>
      <c r="D58" s="1546"/>
      <c r="E58" s="814"/>
      <c r="F58" s="1547" t="s">
        <v>1530</v>
      </c>
      <c r="G58" s="1548"/>
      <c r="H58" s="1548"/>
      <c r="I58" s="1548"/>
      <c r="J58" s="1548"/>
      <c r="K58" s="1548"/>
      <c r="L58" s="1548"/>
      <c r="M58" s="1548"/>
      <c r="N58" s="1548"/>
      <c r="O58" s="1548"/>
      <c r="P58" s="1548"/>
      <c r="Q58" s="1548"/>
      <c r="R58" s="1548"/>
      <c r="S58" s="1548"/>
      <c r="T58" s="1548"/>
      <c r="U58" s="1548"/>
      <c r="V58" s="1548"/>
      <c r="W58" s="1548"/>
      <c r="X58" s="1548"/>
      <c r="Y58" s="1044"/>
    </row>
    <row r="59" spans="1:25" ht="32.1" customHeight="1">
      <c r="A59" s="1056">
        <v>22</v>
      </c>
      <c r="B59" s="1469"/>
      <c r="C59" s="1049" t="s">
        <v>166</v>
      </c>
      <c r="D59" s="1090"/>
      <c r="E59" s="805"/>
      <c r="F59" s="1518" t="s">
        <v>167</v>
      </c>
      <c r="G59" s="1518"/>
      <c r="H59" s="1518"/>
      <c r="I59" s="1518"/>
      <c r="J59" s="1518"/>
      <c r="K59" s="1518"/>
      <c r="L59" s="1518"/>
      <c r="M59" s="1518"/>
      <c r="N59" s="1518"/>
      <c r="O59" s="1518"/>
      <c r="P59" s="1518"/>
      <c r="Q59" s="1518"/>
      <c r="R59" s="1518"/>
      <c r="S59" s="1518"/>
      <c r="T59" s="1518"/>
      <c r="U59" s="1518"/>
      <c r="V59" s="1518"/>
      <c r="W59" s="1518"/>
      <c r="X59" s="1518"/>
      <c r="Y59" s="1044"/>
    </row>
    <row r="60" spans="1:25" ht="31.5" customHeight="1">
      <c r="A60" s="1549">
        <v>23</v>
      </c>
      <c r="B60" s="1469"/>
      <c r="C60" s="1485" t="s">
        <v>168</v>
      </c>
      <c r="D60" s="1000" t="s">
        <v>169</v>
      </c>
      <c r="E60" s="814"/>
      <c r="F60" s="1498" t="s">
        <v>132</v>
      </c>
      <c r="G60" s="1499"/>
      <c r="H60" s="1499"/>
      <c r="I60" s="1499"/>
      <c r="J60" s="1539"/>
      <c r="K60" s="814"/>
      <c r="L60" s="1498" t="s">
        <v>133</v>
      </c>
      <c r="M60" s="1499"/>
      <c r="N60" s="1499"/>
      <c r="O60" s="1499"/>
      <c r="P60" s="1499"/>
      <c r="Q60" s="1499"/>
      <c r="R60" s="1499"/>
      <c r="S60" s="1499"/>
      <c r="T60" s="1499"/>
      <c r="U60" s="1499"/>
      <c r="V60" s="1499"/>
      <c r="W60" s="1499"/>
      <c r="X60" s="1499"/>
      <c r="Y60" s="1054"/>
    </row>
    <row r="61" spans="1:25" ht="32.25" customHeight="1">
      <c r="A61" s="1550"/>
      <c r="B61" s="1469"/>
      <c r="C61" s="1487"/>
      <c r="D61" s="1000" t="s">
        <v>170</v>
      </c>
      <c r="E61" s="805"/>
      <c r="F61" s="1001" t="s">
        <v>171</v>
      </c>
      <c r="G61" s="1066"/>
      <c r="H61" s="1066"/>
      <c r="I61" s="1066"/>
      <c r="J61" s="1066"/>
      <c r="K61" s="1066"/>
      <c r="L61" s="1066"/>
      <c r="M61" s="1066"/>
      <c r="N61" s="1066"/>
      <c r="O61" s="1066"/>
      <c r="P61" s="1066"/>
      <c r="Q61" s="1066"/>
      <c r="R61" s="1066"/>
      <c r="S61" s="1066"/>
      <c r="T61" s="1066"/>
      <c r="U61" s="962"/>
      <c r="V61" s="962"/>
      <c r="W61" s="962"/>
      <c r="X61" s="962"/>
      <c r="Y61" s="1002"/>
    </row>
    <row r="62" spans="1:25" ht="32.1" customHeight="1">
      <c r="A62" s="1052">
        <v>24</v>
      </c>
      <c r="B62" s="1469"/>
      <c r="C62" s="1471" t="s">
        <v>172</v>
      </c>
      <c r="D62" s="1540"/>
      <c r="E62" s="1501" t="s">
        <v>173</v>
      </c>
      <c r="F62" s="1481"/>
      <c r="G62" s="1481"/>
      <c r="H62" s="814"/>
      <c r="I62" s="1498" t="s">
        <v>174</v>
      </c>
      <c r="J62" s="1499"/>
      <c r="K62" s="814"/>
      <c r="L62" s="1498" t="s">
        <v>175</v>
      </c>
      <c r="M62" s="1539"/>
      <c r="N62" s="1498" t="s">
        <v>176</v>
      </c>
      <c r="O62" s="1499"/>
      <c r="P62" s="1499"/>
      <c r="Q62" s="814"/>
      <c r="R62" s="1498" t="s">
        <v>174</v>
      </c>
      <c r="S62" s="1499"/>
      <c r="T62" s="1551"/>
      <c r="U62" s="814"/>
      <c r="V62" s="1498" t="s">
        <v>175</v>
      </c>
      <c r="W62" s="1499"/>
      <c r="X62" s="1499"/>
      <c r="Y62" s="1054"/>
    </row>
    <row r="63" spans="1:25" ht="32.1" customHeight="1">
      <c r="A63" s="1043">
        <v>25</v>
      </c>
      <c r="B63" s="1469"/>
      <c r="C63" s="1050" t="s">
        <v>177</v>
      </c>
      <c r="D63" s="1003"/>
      <c r="E63" s="814"/>
      <c r="F63" s="1501" t="s">
        <v>178</v>
      </c>
      <c r="G63" s="1481"/>
      <c r="H63" s="1481"/>
      <c r="I63" s="1481"/>
      <c r="J63" s="1481"/>
      <c r="K63" s="814"/>
      <c r="L63" s="1498" t="s">
        <v>179</v>
      </c>
      <c r="M63" s="1499"/>
      <c r="N63" s="1499"/>
      <c r="O63" s="1499"/>
      <c r="P63" s="1539"/>
      <c r="Q63" s="814"/>
      <c r="R63" s="971" t="s">
        <v>155</v>
      </c>
      <c r="S63" s="994" t="s">
        <v>24</v>
      </c>
      <c r="T63" s="1543"/>
      <c r="U63" s="1543"/>
      <c r="V63" s="1543"/>
      <c r="W63" s="1543"/>
      <c r="X63" s="1543"/>
      <c r="Y63" s="995" t="s">
        <v>46</v>
      </c>
    </row>
    <row r="64" spans="1:25" ht="32.1" customHeight="1">
      <c r="A64" s="1043">
        <v>26</v>
      </c>
      <c r="B64" s="1469"/>
      <c r="C64" s="1050" t="s">
        <v>493</v>
      </c>
      <c r="D64" s="1003"/>
      <c r="E64" s="814"/>
      <c r="F64" s="1501" t="s">
        <v>497</v>
      </c>
      <c r="G64" s="1481"/>
      <c r="H64" s="1481"/>
      <c r="I64" s="1481"/>
      <c r="J64" s="1481"/>
      <c r="K64" s="1481"/>
      <c r="L64" s="1481"/>
      <c r="M64" s="1481"/>
      <c r="N64" s="1481"/>
      <c r="O64" s="1481"/>
      <c r="P64" s="1500"/>
      <c r="Q64" s="814"/>
      <c r="R64" s="971" t="s">
        <v>155</v>
      </c>
      <c r="S64" s="994" t="s">
        <v>24</v>
      </c>
      <c r="T64" s="1543"/>
      <c r="U64" s="1543"/>
      <c r="V64" s="1543"/>
      <c r="W64" s="1543"/>
      <c r="X64" s="1543"/>
      <c r="Y64" s="995" t="s">
        <v>46</v>
      </c>
    </row>
    <row r="65" spans="1:25" ht="32.1" customHeight="1">
      <c r="A65" s="1042">
        <v>27</v>
      </c>
      <c r="B65" s="1469"/>
      <c r="C65" s="1552" t="s">
        <v>495</v>
      </c>
      <c r="D65" s="1553"/>
      <c r="E65" s="814"/>
      <c r="F65" s="1517" t="s">
        <v>1069</v>
      </c>
      <c r="G65" s="1499"/>
      <c r="H65" s="1499"/>
      <c r="I65" s="1499"/>
      <c r="J65" s="1499"/>
      <c r="K65" s="1499"/>
      <c r="L65" s="1499"/>
      <c r="M65" s="1499"/>
      <c r="N65" s="1499"/>
      <c r="O65" s="1499"/>
      <c r="P65" s="1499"/>
      <c r="Q65" s="1499"/>
      <c r="R65" s="1499"/>
      <c r="S65" s="1499"/>
      <c r="T65" s="1539"/>
      <c r="U65" s="814"/>
      <c r="V65" s="1498" t="s">
        <v>735</v>
      </c>
      <c r="W65" s="1499"/>
      <c r="X65" s="1499"/>
      <c r="Y65" s="1054"/>
    </row>
    <row r="66" spans="1:25" ht="32.1" customHeight="1">
      <c r="A66" s="1042">
        <v>28</v>
      </c>
      <c r="B66" s="1470"/>
      <c r="C66" s="1552" t="s">
        <v>673</v>
      </c>
      <c r="D66" s="1553"/>
      <c r="E66" s="814"/>
      <c r="F66" s="1498" t="s">
        <v>132</v>
      </c>
      <c r="G66" s="1499"/>
      <c r="H66" s="1499"/>
      <c r="I66" s="1499"/>
      <c r="J66" s="1539"/>
      <c r="K66" s="814"/>
      <c r="L66" s="1498" t="s">
        <v>133</v>
      </c>
      <c r="M66" s="1499"/>
      <c r="N66" s="1499"/>
      <c r="O66" s="1499"/>
      <c r="P66" s="1499"/>
      <c r="Q66" s="1499"/>
      <c r="R66" s="1499"/>
      <c r="S66" s="1499"/>
      <c r="T66" s="1499"/>
      <c r="U66" s="1499"/>
      <c r="V66" s="1499"/>
      <c r="W66" s="1499"/>
      <c r="X66" s="1499"/>
      <c r="Y66" s="1054"/>
    </row>
    <row r="67" spans="1:25" ht="57.75" customHeight="1">
      <c r="A67" s="1519">
        <v>29</v>
      </c>
      <c r="B67" s="1057"/>
      <c r="C67" s="1475" t="s">
        <v>1158</v>
      </c>
      <c r="D67" s="1476"/>
      <c r="E67" s="814"/>
      <c r="F67" s="1517" t="s">
        <v>1070</v>
      </c>
      <c r="G67" s="1518"/>
      <c r="H67" s="1518"/>
      <c r="I67" s="1518"/>
      <c r="J67" s="1518"/>
      <c r="K67" s="1518"/>
      <c r="L67" s="1518"/>
      <c r="M67" s="1518"/>
      <c r="N67" s="1518"/>
      <c r="O67" s="1518"/>
      <c r="P67" s="1518"/>
      <c r="Q67" s="1518"/>
      <c r="R67" s="1518"/>
      <c r="S67" s="1518"/>
      <c r="T67" s="1554"/>
      <c r="U67" s="814"/>
      <c r="V67" s="1048" t="s">
        <v>133</v>
      </c>
      <c r="W67" s="1048"/>
      <c r="X67" s="1048"/>
      <c r="Y67" s="1054"/>
    </row>
    <row r="68" spans="1:25" ht="57.75" customHeight="1">
      <c r="A68" s="1521"/>
      <c r="B68" s="1057"/>
      <c r="C68" s="1477"/>
      <c r="D68" s="1478"/>
      <c r="E68" s="814"/>
      <c r="F68" s="1517" t="s">
        <v>1159</v>
      </c>
      <c r="G68" s="1518"/>
      <c r="H68" s="1518"/>
      <c r="I68" s="1518"/>
      <c r="J68" s="1518"/>
      <c r="K68" s="1518"/>
      <c r="L68" s="1518"/>
      <c r="M68" s="1518"/>
      <c r="N68" s="1518"/>
      <c r="O68" s="1518"/>
      <c r="P68" s="1518"/>
      <c r="Q68" s="1518"/>
      <c r="R68" s="1518"/>
      <c r="S68" s="1518"/>
      <c r="T68" s="1554"/>
      <c r="U68" s="814"/>
      <c r="V68" s="1048" t="s">
        <v>133</v>
      </c>
      <c r="X68" s="1048"/>
      <c r="Y68" s="1054"/>
    </row>
    <row r="69" spans="1:25" ht="31.5" customHeight="1">
      <c r="A69" s="1572">
        <v>30</v>
      </c>
      <c r="B69" s="1573" t="s">
        <v>180</v>
      </c>
      <c r="C69" s="1445" t="s">
        <v>181</v>
      </c>
      <c r="D69" s="1446"/>
      <c r="E69" s="805"/>
      <c r="F69" s="1498" t="s">
        <v>1071</v>
      </c>
      <c r="G69" s="1499"/>
      <c r="H69" s="1499"/>
      <c r="I69" s="1499"/>
      <c r="J69" s="1499"/>
      <c r="K69" s="1499"/>
      <c r="L69" s="1499"/>
      <c r="M69" s="1499"/>
      <c r="N69" s="1499"/>
      <c r="O69" s="1499"/>
      <c r="P69" s="1499"/>
      <c r="Q69" s="1499"/>
      <c r="R69" s="1499"/>
      <c r="S69" s="1499"/>
      <c r="T69" s="1499"/>
      <c r="U69" s="1499"/>
      <c r="V69" s="1499"/>
      <c r="W69" s="1499"/>
      <c r="X69" s="1499"/>
      <c r="Y69" s="1054"/>
    </row>
    <row r="70" spans="1:25" ht="31.5" customHeight="1">
      <c r="A70" s="1572"/>
      <c r="B70" s="1573"/>
      <c r="C70" s="1496"/>
      <c r="D70" s="1497"/>
      <c r="E70" s="805"/>
      <c r="F70" s="1498" t="s">
        <v>1072</v>
      </c>
      <c r="G70" s="1499"/>
      <c r="H70" s="1499"/>
      <c r="I70" s="1499"/>
      <c r="J70" s="1499"/>
      <c r="K70" s="1499"/>
      <c r="L70" s="1499"/>
      <c r="M70" s="1499"/>
      <c r="N70" s="1499"/>
      <c r="O70" s="1499"/>
      <c r="P70" s="1499"/>
      <c r="Q70" s="1499"/>
      <c r="R70" s="1499"/>
      <c r="S70" s="1499"/>
      <c r="T70" s="1499"/>
      <c r="U70" s="1499"/>
      <c r="V70" s="1499"/>
      <c r="W70" s="1499"/>
      <c r="X70" s="1499"/>
      <c r="Y70" s="1054"/>
    </row>
    <row r="71" spans="1:25" ht="31.5" customHeight="1">
      <c r="A71" s="1572"/>
      <c r="B71" s="1573"/>
      <c r="C71" s="1496"/>
      <c r="D71" s="1497"/>
      <c r="E71" s="805"/>
      <c r="F71" s="1498" t="s">
        <v>1073</v>
      </c>
      <c r="G71" s="1499"/>
      <c r="H71" s="1499"/>
      <c r="I71" s="1499"/>
      <c r="J71" s="1499"/>
      <c r="K71" s="1499"/>
      <c r="L71" s="1499"/>
      <c r="M71" s="1499"/>
      <c r="N71" s="1499"/>
      <c r="O71" s="1499"/>
      <c r="P71" s="1499"/>
      <c r="Q71" s="1499"/>
      <c r="R71" s="1499"/>
      <c r="S71" s="1499"/>
      <c r="T71" s="1499"/>
      <c r="U71" s="1499"/>
      <c r="V71" s="1499"/>
      <c r="W71" s="1499"/>
      <c r="X71" s="1499"/>
      <c r="Y71" s="1054"/>
    </row>
    <row r="72" spans="1:25" ht="31.5" customHeight="1">
      <c r="A72" s="1572"/>
      <c r="B72" s="1573"/>
      <c r="C72" s="1496"/>
      <c r="D72" s="1497"/>
      <c r="E72" s="805"/>
      <c r="F72" s="1498" t="s">
        <v>1074</v>
      </c>
      <c r="G72" s="1499"/>
      <c r="H72" s="1499"/>
      <c r="I72" s="1499"/>
      <c r="J72" s="1499"/>
      <c r="K72" s="1499"/>
      <c r="L72" s="1499"/>
      <c r="M72" s="1499"/>
      <c r="N72" s="1499"/>
      <c r="O72" s="1499"/>
      <c r="P72" s="1499"/>
      <c r="Q72" s="1499"/>
      <c r="R72" s="1499"/>
      <c r="S72" s="1499"/>
      <c r="T72" s="1499"/>
      <c r="U72" s="1499"/>
      <c r="V72" s="1499"/>
      <c r="W72" s="1499"/>
      <c r="X72" s="1499"/>
      <c r="Y72" s="1054"/>
    </row>
    <row r="73" spans="1:25" ht="32.1" customHeight="1">
      <c r="A73" s="1572"/>
      <c r="B73" s="1573"/>
      <c r="C73" s="1496"/>
      <c r="D73" s="1497"/>
      <c r="E73" s="805"/>
      <c r="F73" s="1498" t="s">
        <v>1075</v>
      </c>
      <c r="G73" s="1499"/>
      <c r="H73" s="1499"/>
      <c r="I73" s="1499"/>
      <c r="J73" s="1499"/>
      <c r="K73" s="1499"/>
      <c r="L73" s="1499"/>
      <c r="M73" s="1499"/>
      <c r="N73" s="1499"/>
      <c r="O73" s="1499"/>
      <c r="P73" s="1499"/>
      <c r="Q73" s="1499"/>
      <c r="R73" s="1499"/>
      <c r="S73" s="1499"/>
      <c r="T73" s="1499"/>
      <c r="U73" s="1499"/>
      <c r="V73" s="1499"/>
      <c r="W73" s="1499"/>
      <c r="X73" s="1499"/>
      <c r="Y73" s="1054"/>
    </row>
    <row r="74" spans="1:25" ht="32.1" customHeight="1">
      <c r="A74" s="1572"/>
      <c r="B74" s="1573"/>
      <c r="C74" s="1496"/>
      <c r="D74" s="1497"/>
      <c r="E74" s="805"/>
      <c r="F74" s="1498" t="s">
        <v>1076</v>
      </c>
      <c r="G74" s="1499"/>
      <c r="H74" s="1499"/>
      <c r="I74" s="1499"/>
      <c r="J74" s="1499"/>
      <c r="K74" s="1499"/>
      <c r="L74" s="1499"/>
      <c r="M74" s="1499"/>
      <c r="N74" s="1499"/>
      <c r="O74" s="1499"/>
      <c r="P74" s="1499"/>
      <c r="Q74" s="1499"/>
      <c r="R74" s="1499"/>
      <c r="S74" s="1499"/>
      <c r="T74" s="1499"/>
      <c r="U74" s="1499"/>
      <c r="V74" s="1499"/>
      <c r="W74" s="1499"/>
      <c r="X74" s="1499"/>
      <c r="Y74" s="1054"/>
    </row>
    <row r="75" spans="1:25" ht="32.1" customHeight="1">
      <c r="A75" s="1572"/>
      <c r="B75" s="1573"/>
      <c r="C75" s="1496"/>
      <c r="D75" s="1497"/>
      <c r="E75" s="805"/>
      <c r="F75" s="1498" t="s">
        <v>1077</v>
      </c>
      <c r="G75" s="1499"/>
      <c r="H75" s="1499"/>
      <c r="I75" s="1499"/>
      <c r="J75" s="1499"/>
      <c r="K75" s="1499"/>
      <c r="L75" s="1499"/>
      <c r="M75" s="1499"/>
      <c r="N75" s="1499"/>
      <c r="O75" s="1499"/>
      <c r="P75" s="1499"/>
      <c r="Q75" s="1499"/>
      <c r="R75" s="1499"/>
      <c r="S75" s="1499"/>
      <c r="T75" s="1499"/>
      <c r="U75" s="1499"/>
      <c r="V75" s="1499"/>
      <c r="W75" s="1499"/>
      <c r="X75" s="1499"/>
      <c r="Y75" s="1054"/>
    </row>
    <row r="76" spans="1:25" ht="32.1" customHeight="1">
      <c r="A76" s="1572"/>
      <c r="B76" s="1573"/>
      <c r="C76" s="1447"/>
      <c r="D76" s="1448"/>
      <c r="E76" s="805"/>
      <c r="F76" s="1498" t="s">
        <v>1078</v>
      </c>
      <c r="G76" s="1499"/>
      <c r="H76" s="1499"/>
      <c r="I76" s="1499"/>
      <c r="J76" s="1499"/>
      <c r="K76" s="1499"/>
      <c r="L76" s="1499"/>
      <c r="M76" s="1499"/>
      <c r="N76" s="1499"/>
      <c r="O76" s="1499"/>
      <c r="P76" s="1499"/>
      <c r="Q76" s="1499"/>
      <c r="R76" s="1499"/>
      <c r="S76" s="1499"/>
      <c r="T76" s="1499"/>
      <c r="U76" s="1499"/>
      <c r="V76" s="1499"/>
      <c r="W76" s="1499"/>
      <c r="X76" s="1499"/>
      <c r="Y76" s="1054"/>
    </row>
    <row r="77" spans="1:25" ht="31.5" customHeight="1">
      <c r="A77" s="1572"/>
      <c r="B77" s="1573"/>
      <c r="C77" s="1485" t="s">
        <v>674</v>
      </c>
      <c r="D77" s="1446"/>
      <c r="E77" s="805"/>
      <c r="F77" s="1498" t="s">
        <v>1080</v>
      </c>
      <c r="G77" s="1499"/>
      <c r="H77" s="1499"/>
      <c r="I77" s="1499"/>
      <c r="J77" s="1499"/>
      <c r="K77" s="1499"/>
      <c r="L77" s="1499"/>
      <c r="M77" s="1499"/>
      <c r="N77" s="1499"/>
      <c r="O77" s="1499"/>
      <c r="P77" s="1499"/>
      <c r="Q77" s="1499"/>
      <c r="R77" s="1499"/>
      <c r="S77" s="1499"/>
      <c r="T77" s="1499"/>
      <c r="U77" s="1499"/>
      <c r="V77" s="1499"/>
      <c r="W77" s="1499"/>
      <c r="X77" s="1499"/>
      <c r="Y77" s="1054"/>
    </row>
    <row r="78" spans="1:25" ht="31.5" customHeight="1">
      <c r="A78" s="1572"/>
      <c r="B78" s="1573"/>
      <c r="C78" s="1496"/>
      <c r="D78" s="1497"/>
      <c r="E78" s="805"/>
      <c r="F78" s="1498" t="s">
        <v>1079</v>
      </c>
      <c r="G78" s="1499"/>
      <c r="H78" s="1499"/>
      <c r="I78" s="1499"/>
      <c r="J78" s="1499"/>
      <c r="K78" s="1499"/>
      <c r="L78" s="1499"/>
      <c r="M78" s="1499"/>
      <c r="N78" s="1499"/>
      <c r="O78" s="1499"/>
      <c r="P78" s="1499"/>
      <c r="Q78" s="1499"/>
      <c r="R78" s="1499"/>
      <c r="S78" s="1499"/>
      <c r="T78" s="1499"/>
      <c r="U78" s="1499"/>
      <c r="V78" s="1499"/>
      <c r="W78" s="1499"/>
      <c r="X78" s="1499"/>
      <c r="Y78" s="1054"/>
    </row>
    <row r="79" spans="1:25" ht="31.5" customHeight="1">
      <c r="A79" s="1572"/>
      <c r="B79" s="1573"/>
      <c r="C79" s="1496"/>
      <c r="D79" s="1497"/>
      <c r="E79" s="805"/>
      <c r="F79" s="1047" t="s">
        <v>1081</v>
      </c>
      <c r="G79" s="1048"/>
      <c r="H79" s="1048"/>
      <c r="I79" s="1048"/>
      <c r="J79" s="1048"/>
      <c r="K79" s="1048"/>
      <c r="L79" s="1048"/>
      <c r="M79" s="1048"/>
      <c r="N79" s="1048"/>
      <c r="O79" s="1048"/>
      <c r="P79" s="1048"/>
      <c r="Q79" s="1048"/>
      <c r="R79" s="1048"/>
      <c r="S79" s="1048"/>
      <c r="T79" s="1048"/>
      <c r="U79" s="1048"/>
      <c r="V79" s="1048"/>
      <c r="W79" s="1048"/>
      <c r="X79" s="1048"/>
      <c r="Y79" s="1054"/>
    </row>
    <row r="80" spans="1:25" ht="32.1" customHeight="1">
      <c r="A80" s="1572"/>
      <c r="B80" s="1573"/>
      <c r="C80" s="1496"/>
      <c r="D80" s="1497"/>
      <c r="E80" s="805"/>
      <c r="F80" s="1047" t="s">
        <v>1082</v>
      </c>
      <c r="G80" s="1048"/>
      <c r="H80" s="1048"/>
      <c r="I80" s="1048"/>
      <c r="J80" s="1048"/>
      <c r="K80" s="1048"/>
      <c r="L80" s="1048"/>
      <c r="M80" s="1048"/>
      <c r="N80" s="1048"/>
      <c r="O80" s="1048"/>
      <c r="P80" s="1048"/>
      <c r="Q80" s="1048"/>
      <c r="R80" s="1048"/>
      <c r="S80" s="1048"/>
      <c r="T80" s="1048"/>
      <c r="U80" s="1048"/>
      <c r="V80" s="1048"/>
      <c r="W80" s="1048"/>
      <c r="X80" s="1048"/>
      <c r="Y80" s="1054"/>
    </row>
    <row r="81" spans="1:25" ht="32.1" customHeight="1">
      <c r="A81" s="1572"/>
      <c r="B81" s="1573"/>
      <c r="C81" s="1496"/>
      <c r="D81" s="1497"/>
      <c r="E81" s="805"/>
      <c r="F81" s="1047" t="s">
        <v>1083</v>
      </c>
      <c r="G81" s="1048"/>
      <c r="H81" s="1048"/>
      <c r="I81" s="1048"/>
      <c r="J81" s="1048"/>
      <c r="K81" s="1048"/>
      <c r="L81" s="1048"/>
      <c r="M81" s="1048"/>
      <c r="N81" s="1048"/>
      <c r="O81" s="1048"/>
      <c r="P81" s="1048"/>
      <c r="Q81" s="1048"/>
      <c r="R81" s="1048"/>
      <c r="S81" s="1048"/>
      <c r="T81" s="1048"/>
      <c r="U81" s="1048"/>
      <c r="V81" s="1048"/>
      <c r="W81" s="1048"/>
      <c r="X81" s="1048"/>
      <c r="Y81" s="1054"/>
    </row>
    <row r="82" spans="1:25" ht="32.1" customHeight="1">
      <c r="A82" s="1572"/>
      <c r="B82" s="1573"/>
      <c r="C82" s="1447"/>
      <c r="D82" s="1448"/>
      <c r="E82" s="805"/>
      <c r="F82" s="1498" t="s">
        <v>1084</v>
      </c>
      <c r="G82" s="1499"/>
      <c r="H82" s="1499"/>
      <c r="I82" s="1499"/>
      <c r="J82" s="1499"/>
      <c r="K82" s="1499"/>
      <c r="L82" s="1499"/>
      <c r="M82" s="1499"/>
      <c r="N82" s="1499"/>
      <c r="O82" s="1499"/>
      <c r="P82" s="1499"/>
      <c r="Q82" s="1499"/>
      <c r="R82" s="1499"/>
      <c r="S82" s="1499"/>
      <c r="T82" s="1499"/>
      <c r="U82" s="1499"/>
      <c r="V82" s="1499"/>
      <c r="W82" s="1499"/>
      <c r="X82" s="1499"/>
      <c r="Y82" s="1054"/>
    </row>
    <row r="83" spans="1:25" ht="32.1" customHeight="1">
      <c r="A83" s="1572"/>
      <c r="B83" s="1573"/>
      <c r="C83" s="1475" t="s">
        <v>1155</v>
      </c>
      <c r="D83" s="1575" t="s">
        <v>1143</v>
      </c>
      <c r="E83" s="804"/>
      <c r="F83" s="1501" t="s">
        <v>1144</v>
      </c>
      <c r="G83" s="1481"/>
      <c r="H83" s="1481"/>
      <c r="I83" s="1481"/>
      <c r="J83" s="1481"/>
      <c r="K83" s="1481"/>
      <c r="L83" s="1481"/>
      <c r="M83" s="1481"/>
      <c r="N83" s="1481"/>
      <c r="O83" s="1481"/>
      <c r="P83" s="1481"/>
      <c r="Q83" s="1481"/>
      <c r="R83" s="1481"/>
      <c r="S83" s="1481"/>
      <c r="T83" s="1481"/>
      <c r="U83" s="1481"/>
      <c r="V83" s="1481"/>
      <c r="W83" s="1481"/>
      <c r="X83" s="1481"/>
      <c r="Y83" s="1054"/>
    </row>
    <row r="84" spans="1:25" ht="32.1" customHeight="1">
      <c r="A84" s="1572"/>
      <c r="B84" s="1573"/>
      <c r="C84" s="1574"/>
      <c r="D84" s="1576"/>
      <c r="E84" s="804"/>
      <c r="F84" s="1578" t="s">
        <v>1181</v>
      </c>
      <c r="G84" s="1579"/>
      <c r="H84" s="1579"/>
      <c r="I84" s="1579"/>
      <c r="J84" s="1579"/>
      <c r="K84" s="1579"/>
      <c r="L84" s="1579"/>
      <c r="M84" s="1579"/>
      <c r="N84" s="1579"/>
      <c r="O84" s="1579"/>
      <c r="P84" s="1579"/>
      <c r="Q84" s="1579"/>
      <c r="R84" s="1579"/>
      <c r="S84" s="1579"/>
      <c r="T84" s="1579"/>
      <c r="U84" s="1579"/>
      <c r="V84" s="1579"/>
      <c r="W84" s="1579"/>
      <c r="X84" s="1579"/>
      <c r="Y84" s="1580"/>
    </row>
    <row r="85" spans="1:25" ht="32.1" customHeight="1">
      <c r="A85" s="1572"/>
      <c r="B85" s="1573"/>
      <c r="C85" s="1574"/>
      <c r="D85" s="1577"/>
      <c r="E85" s="804"/>
      <c r="F85" s="1555" t="s">
        <v>1145</v>
      </c>
      <c r="G85" s="1556"/>
      <c r="H85" s="1556"/>
      <c r="I85" s="1556"/>
      <c r="J85" s="1556"/>
      <c r="K85" s="1556"/>
      <c r="L85" s="1556"/>
      <c r="M85" s="1556"/>
      <c r="N85" s="1556"/>
      <c r="O85" s="1556"/>
      <c r="P85" s="1556"/>
      <c r="Q85" s="1556"/>
      <c r="R85" s="1556"/>
      <c r="S85" s="1556"/>
      <c r="T85" s="1556"/>
      <c r="U85" s="1556"/>
      <c r="V85" s="1556"/>
      <c r="W85" s="1556"/>
      <c r="X85" s="1556"/>
      <c r="Y85" s="1054"/>
    </row>
    <row r="86" spans="1:25" ht="32.1" customHeight="1">
      <c r="A86" s="1572"/>
      <c r="B86" s="1573"/>
      <c r="C86" s="1574"/>
      <c r="D86" s="819" t="s">
        <v>1146</v>
      </c>
      <c r="E86" s="804"/>
      <c r="F86" s="1501" t="s">
        <v>1343</v>
      </c>
      <c r="G86" s="1481"/>
      <c r="H86" s="1481"/>
      <c r="I86" s="1481"/>
      <c r="J86" s="1481"/>
      <c r="K86" s="1481"/>
      <c r="L86" s="1481"/>
      <c r="M86" s="1481"/>
      <c r="N86" s="1481"/>
      <c r="O86" s="1481"/>
      <c r="P86" s="1481"/>
      <c r="Q86" s="1481"/>
      <c r="R86" s="1481"/>
      <c r="S86" s="1481"/>
      <c r="T86" s="1481"/>
      <c r="U86" s="1481"/>
      <c r="V86" s="1481"/>
      <c r="W86" s="1481"/>
      <c r="X86" s="1481"/>
      <c r="Y86" s="1054"/>
    </row>
    <row r="87" spans="1:25" ht="32.1" customHeight="1">
      <c r="A87" s="1572"/>
      <c r="B87" s="1573"/>
      <c r="C87" s="1574"/>
      <c r="D87" s="1443" t="s">
        <v>1147</v>
      </c>
      <c r="E87" s="804"/>
      <c r="F87" s="1498" t="s">
        <v>1148</v>
      </c>
      <c r="G87" s="1499"/>
      <c r="H87" s="1499"/>
      <c r="I87" s="1499"/>
      <c r="J87" s="1499"/>
      <c r="K87" s="1499"/>
      <c r="L87" s="1499"/>
      <c r="M87" s="1499"/>
      <c r="N87" s="1499"/>
      <c r="O87" s="1499"/>
      <c r="P87" s="1499"/>
      <c r="Q87" s="805"/>
      <c r="R87" s="1498" t="s">
        <v>1149</v>
      </c>
      <c r="S87" s="1499"/>
      <c r="T87" s="1499"/>
      <c r="U87" s="1499"/>
      <c r="V87" s="1499"/>
      <c r="W87" s="1499"/>
      <c r="X87" s="1499"/>
      <c r="Y87" s="1054"/>
    </row>
    <row r="88" spans="1:25" ht="32.1" customHeight="1">
      <c r="A88" s="1572"/>
      <c r="B88" s="1573"/>
      <c r="C88" s="1574"/>
      <c r="D88" s="1453"/>
      <c r="E88" s="1535" t="s">
        <v>137</v>
      </c>
      <c r="F88" s="1536"/>
      <c r="G88" s="1536"/>
      <c r="H88" s="1536"/>
      <c r="I88" s="1536"/>
      <c r="J88" s="1536"/>
      <c r="K88" s="1536"/>
      <c r="L88" s="1570"/>
      <c r="M88" s="1570"/>
      <c r="N88" s="1570"/>
      <c r="O88" s="1570"/>
      <c r="P88" s="1570"/>
      <c r="Q88" s="1570"/>
      <c r="R88" s="1570"/>
      <c r="S88" s="1570"/>
      <c r="T88" s="806" t="s">
        <v>46</v>
      </c>
      <c r="U88" s="807"/>
      <c r="V88" s="807"/>
      <c r="W88" s="807"/>
      <c r="X88" s="808"/>
      <c r="Y88" s="809"/>
    </row>
    <row r="89" spans="1:25" ht="32.1" customHeight="1">
      <c r="A89" s="1572"/>
      <c r="B89" s="1573"/>
      <c r="C89" s="1574"/>
      <c r="D89" s="1453"/>
      <c r="E89" s="1537" t="s">
        <v>137</v>
      </c>
      <c r="F89" s="1538"/>
      <c r="G89" s="1538"/>
      <c r="H89" s="1538"/>
      <c r="I89" s="1538"/>
      <c r="J89" s="1538"/>
      <c r="K89" s="1538"/>
      <c r="L89" s="1503"/>
      <c r="M89" s="1503"/>
      <c r="N89" s="1503"/>
      <c r="O89" s="1503"/>
      <c r="P89" s="1503"/>
      <c r="Q89" s="1503"/>
      <c r="R89" s="1503"/>
      <c r="S89" s="1503"/>
      <c r="T89" s="810" t="s">
        <v>46</v>
      </c>
      <c r="U89" s="811"/>
      <c r="V89" s="811"/>
      <c r="W89" s="811"/>
      <c r="X89" s="812"/>
      <c r="Y89" s="813"/>
    </row>
    <row r="90" spans="1:25" ht="32.1" customHeight="1">
      <c r="A90" s="1572"/>
      <c r="B90" s="1573"/>
      <c r="C90" s="1574"/>
      <c r="D90" s="1444"/>
      <c r="E90" s="814"/>
      <c r="F90" s="905" t="s">
        <v>1054</v>
      </c>
      <c r="G90" s="906"/>
      <c r="H90" s="906"/>
      <c r="I90" s="906"/>
      <c r="J90" s="906"/>
      <c r="K90" s="906"/>
      <c r="L90" s="907"/>
      <c r="M90" s="1063"/>
      <c r="N90" s="1004"/>
      <c r="O90" s="1571" t="s">
        <v>1312</v>
      </c>
      <c r="P90" s="1531"/>
      <c r="Q90" s="1531"/>
      <c r="R90" s="1531"/>
      <c r="S90" s="1531"/>
      <c r="T90" s="1531"/>
      <c r="U90" s="1531"/>
      <c r="V90" s="1531"/>
      <c r="W90" s="1531"/>
      <c r="X90" s="1531"/>
      <c r="Y90" s="815"/>
    </row>
    <row r="91" spans="1:25" ht="32.1" customHeight="1">
      <c r="A91" s="1572"/>
      <c r="B91" s="1573"/>
      <c r="C91" s="1574"/>
      <c r="D91" s="1051" t="s">
        <v>1154</v>
      </c>
      <c r="E91" s="805"/>
      <c r="F91" s="1048" t="s">
        <v>1150</v>
      </c>
      <c r="G91" s="1048"/>
      <c r="H91" s="1048"/>
      <c r="I91" s="1048"/>
      <c r="J91" s="1048"/>
      <c r="K91" s="1048"/>
      <c r="L91" s="1048"/>
      <c r="M91" s="1048"/>
      <c r="N91" s="1048"/>
      <c r="O91" s="1048"/>
      <c r="P91" s="1048"/>
      <c r="Q91" s="816"/>
      <c r="R91" s="1048"/>
      <c r="S91" s="1048"/>
      <c r="T91" s="1048"/>
      <c r="U91" s="1048"/>
      <c r="V91" s="1048"/>
      <c r="W91" s="1048"/>
      <c r="X91" s="1048"/>
      <c r="Y91" s="1054"/>
    </row>
    <row r="92" spans="1:25" ht="20.100000000000001" customHeight="1">
      <c r="A92" s="1005"/>
      <c r="B92" s="1006"/>
      <c r="C92" s="1557" t="s">
        <v>182</v>
      </c>
      <c r="D92" s="1558"/>
      <c r="E92" s="1558"/>
      <c r="F92" s="1558"/>
      <c r="G92" s="1558"/>
      <c r="H92" s="1558"/>
      <c r="I92" s="1558"/>
      <c r="J92" s="1558"/>
      <c r="K92" s="1558"/>
      <c r="L92" s="1558"/>
      <c r="M92" s="1558"/>
      <c r="N92" s="1558"/>
      <c r="O92" s="1558"/>
      <c r="P92" s="1558"/>
      <c r="Q92" s="1558"/>
      <c r="R92" s="1558"/>
      <c r="S92" s="1558"/>
      <c r="T92" s="1558"/>
      <c r="U92" s="1558"/>
      <c r="V92" s="1558"/>
      <c r="W92" s="1558"/>
      <c r="X92" s="1558"/>
      <c r="Y92" s="947"/>
    </row>
    <row r="93" spans="1:25" ht="20.100000000000001" customHeight="1">
      <c r="A93" s="1007"/>
      <c r="B93" s="1008"/>
      <c r="C93" s="1559" t="s">
        <v>1324</v>
      </c>
      <c r="D93" s="1559"/>
      <c r="E93" s="1559"/>
      <c r="F93" s="1559"/>
      <c r="G93" s="1559"/>
      <c r="H93" s="1559"/>
      <c r="I93" s="1559"/>
      <c r="J93" s="1559"/>
      <c r="K93" s="1559"/>
      <c r="L93" s="1559"/>
      <c r="M93" s="1559"/>
      <c r="N93" s="1559"/>
      <c r="O93" s="1559"/>
      <c r="P93" s="1559"/>
      <c r="Q93" s="1559"/>
      <c r="R93" s="1559"/>
      <c r="S93" s="1559"/>
      <c r="T93" s="1559"/>
      <c r="U93" s="1559"/>
      <c r="V93" s="1559"/>
      <c r="W93" s="1559"/>
      <c r="X93" s="1559"/>
      <c r="Y93" s="1045"/>
    </row>
    <row r="94" spans="1:25" ht="23.25" customHeight="1">
      <c r="A94" s="1560" t="s">
        <v>183</v>
      </c>
      <c r="B94" s="1560"/>
      <c r="C94" s="1560"/>
      <c r="D94" s="1560"/>
      <c r="E94" s="1009"/>
      <c r="F94" s="1010"/>
      <c r="G94" s="1010"/>
      <c r="H94" s="1010"/>
      <c r="I94" s="1010"/>
      <c r="J94" s="1010"/>
      <c r="K94" s="1010"/>
      <c r="L94" s="1011"/>
      <c r="M94" s="1011"/>
      <c r="N94" s="1011"/>
      <c r="O94" s="1011"/>
      <c r="P94" s="1011"/>
      <c r="Q94" s="1011"/>
      <c r="R94" s="1011"/>
      <c r="S94" s="1011"/>
      <c r="T94" s="1011"/>
      <c r="U94" s="1010"/>
      <c r="V94" s="1010"/>
      <c r="W94" s="1010"/>
      <c r="X94" s="1010"/>
      <c r="Y94" s="1010"/>
    </row>
    <row r="95" spans="1:25" ht="30" customHeight="1">
      <c r="A95" s="1561" t="s">
        <v>184</v>
      </c>
      <c r="B95" s="1562"/>
      <c r="C95" s="1562"/>
      <c r="D95" s="1562"/>
      <c r="E95" s="1562"/>
      <c r="F95" s="1562"/>
      <c r="G95" s="1562"/>
      <c r="H95" s="1562"/>
      <c r="I95" s="1562"/>
      <c r="J95" s="1562"/>
      <c r="K95" s="1562"/>
      <c r="L95" s="1562"/>
      <c r="M95" s="1562"/>
      <c r="N95" s="1562"/>
      <c r="O95" s="1562"/>
      <c r="P95" s="1562"/>
      <c r="Q95" s="1562"/>
      <c r="R95" s="1562"/>
      <c r="S95" s="1562"/>
      <c r="T95" s="1562"/>
      <c r="U95" s="1562"/>
      <c r="V95" s="1562"/>
      <c r="W95" s="1562"/>
      <c r="X95" s="1562"/>
      <c r="Y95" s="1563"/>
    </row>
    <row r="96" spans="1:25" ht="30" customHeight="1">
      <c r="A96" s="1564"/>
      <c r="B96" s="1565"/>
      <c r="C96" s="1565"/>
      <c r="D96" s="1565"/>
      <c r="E96" s="1565"/>
      <c r="F96" s="1565"/>
      <c r="G96" s="1565"/>
      <c r="H96" s="1565"/>
      <c r="I96" s="1565"/>
      <c r="J96" s="1565"/>
      <c r="K96" s="1565"/>
      <c r="L96" s="1565"/>
      <c r="M96" s="1565"/>
      <c r="N96" s="1565"/>
      <c r="O96" s="1565"/>
      <c r="P96" s="1565"/>
      <c r="Q96" s="1565"/>
      <c r="R96" s="1565"/>
      <c r="S96" s="1565"/>
      <c r="T96" s="1565"/>
      <c r="U96" s="1565"/>
      <c r="V96" s="1565"/>
      <c r="W96" s="1565"/>
      <c r="X96" s="1565"/>
      <c r="Y96" s="1566"/>
    </row>
    <row r="97" spans="1:25" ht="30" customHeight="1">
      <c r="A97" s="1567"/>
      <c r="B97" s="1568"/>
      <c r="C97" s="1568"/>
      <c r="D97" s="1568"/>
      <c r="E97" s="1568"/>
      <c r="F97" s="1568"/>
      <c r="G97" s="1568"/>
      <c r="H97" s="1568"/>
      <c r="I97" s="1568"/>
      <c r="J97" s="1568"/>
      <c r="K97" s="1568"/>
      <c r="L97" s="1568"/>
      <c r="M97" s="1568"/>
      <c r="N97" s="1568"/>
      <c r="O97" s="1568"/>
      <c r="P97" s="1568"/>
      <c r="Q97" s="1568"/>
      <c r="R97" s="1568"/>
      <c r="S97" s="1568"/>
      <c r="T97" s="1568"/>
      <c r="U97" s="1568"/>
      <c r="V97" s="1568"/>
      <c r="W97" s="1568"/>
      <c r="X97" s="1568"/>
      <c r="Y97" s="1569"/>
    </row>
    <row r="98" spans="1:25" ht="35.1" customHeight="1">
      <c r="A98" s="1007"/>
      <c r="B98" s="1007"/>
      <c r="C98" s="1007"/>
      <c r="D98" s="947"/>
    </row>
    <row r="99" spans="1:25" ht="35.1" customHeight="1">
      <c r="A99" s="1007"/>
      <c r="B99" s="947"/>
      <c r="C99" s="1007"/>
      <c r="D99" s="947"/>
    </row>
    <row r="100" spans="1:25" ht="35.1" customHeight="1">
      <c r="A100" s="1007"/>
      <c r="B100" s="947"/>
      <c r="C100" s="1007"/>
      <c r="D100" s="947"/>
    </row>
    <row r="101" spans="1:25" ht="35.1" customHeight="1">
      <c r="A101" s="1007"/>
      <c r="B101" s="1012"/>
      <c r="C101" s="1012"/>
      <c r="D101" s="947"/>
    </row>
    <row r="102" spans="1:25" ht="35.1" customHeight="1">
      <c r="A102" s="1007"/>
      <c r="B102" s="1007"/>
      <c r="C102" s="1007"/>
      <c r="D102" s="947"/>
    </row>
    <row r="103" spans="1:25" ht="35.1" customHeight="1">
      <c r="A103" s="1007"/>
      <c r="B103" s="947"/>
      <c r="C103" s="1007"/>
      <c r="D103" s="947"/>
    </row>
    <row r="104" spans="1:25" ht="35.1" customHeight="1">
      <c r="A104" s="1007"/>
      <c r="B104" s="947"/>
      <c r="C104" s="1007"/>
      <c r="D104" s="947"/>
    </row>
    <row r="105" spans="1:25" ht="35.1" customHeight="1">
      <c r="A105" s="1007"/>
      <c r="B105" s="947"/>
      <c r="C105" s="1007"/>
      <c r="D105" s="947"/>
    </row>
    <row r="106" spans="1:25" ht="35.1" customHeight="1">
      <c r="A106" s="1007"/>
      <c r="B106" s="947"/>
      <c r="C106" s="1007"/>
      <c r="D106" s="947"/>
    </row>
    <row r="107" spans="1:25" ht="35.1" customHeight="1"/>
    <row r="108" spans="1:25" ht="35.1" customHeight="1"/>
    <row r="109" spans="1:25" ht="35.1" customHeight="1"/>
    <row r="110" spans="1:25" ht="35.1" customHeight="1"/>
    <row r="111" spans="1:25" ht="35.1" customHeight="1"/>
    <row r="112" spans="1:25" ht="35.1" customHeight="1"/>
    <row r="113" ht="20.100000000000001" customHeight="1"/>
    <row r="114" ht="20.100000000000001" customHeight="1"/>
  </sheetData>
  <mergeCells count="202">
    <mergeCell ref="C92:X92"/>
    <mergeCell ref="C93:X93"/>
    <mergeCell ref="A94:D94"/>
    <mergeCell ref="A95:Y97"/>
    <mergeCell ref="F86:X86"/>
    <mergeCell ref="D87:D90"/>
    <mergeCell ref="F87:P87"/>
    <mergeCell ref="R87:X87"/>
    <mergeCell ref="E88:K88"/>
    <mergeCell ref="L88:S88"/>
    <mergeCell ref="E89:K89"/>
    <mergeCell ref="L89:S89"/>
    <mergeCell ref="O90:X90"/>
    <mergeCell ref="A69:A91"/>
    <mergeCell ref="B69:B91"/>
    <mergeCell ref="F76:X76"/>
    <mergeCell ref="C77:D82"/>
    <mergeCell ref="F77:X77"/>
    <mergeCell ref="F78:X78"/>
    <mergeCell ref="F82:X82"/>
    <mergeCell ref="C83:C91"/>
    <mergeCell ref="D83:D85"/>
    <mergeCell ref="F83:X83"/>
    <mergeCell ref="F84:Y84"/>
    <mergeCell ref="F85:X85"/>
    <mergeCell ref="C69:D76"/>
    <mergeCell ref="F69:X69"/>
    <mergeCell ref="F70:X70"/>
    <mergeCell ref="F71:X71"/>
    <mergeCell ref="F72:X72"/>
    <mergeCell ref="F73:X73"/>
    <mergeCell ref="F74:X74"/>
    <mergeCell ref="F75:X75"/>
    <mergeCell ref="L62:M62"/>
    <mergeCell ref="N62:P62"/>
    <mergeCell ref="R62:T62"/>
    <mergeCell ref="C66:D66"/>
    <mergeCell ref="F66:J66"/>
    <mergeCell ref="L66:X66"/>
    <mergeCell ref="A67:A68"/>
    <mergeCell ref="C67:D68"/>
    <mergeCell ref="F67:T67"/>
    <mergeCell ref="F68:T68"/>
    <mergeCell ref="F63:J63"/>
    <mergeCell ref="L63:P63"/>
    <mergeCell ref="T63:X63"/>
    <mergeCell ref="F64:P64"/>
    <mergeCell ref="T64:X64"/>
    <mergeCell ref="C65:D65"/>
    <mergeCell ref="F65:T65"/>
    <mergeCell ref="V65:X65"/>
    <mergeCell ref="A55:A57"/>
    <mergeCell ref="C55:C57"/>
    <mergeCell ref="F55:X55"/>
    <mergeCell ref="F56:X56"/>
    <mergeCell ref="F57:X57"/>
    <mergeCell ref="C58:D58"/>
    <mergeCell ref="F58:X58"/>
    <mergeCell ref="F52:J52"/>
    <mergeCell ref="L52:T52"/>
    <mergeCell ref="V52:X52"/>
    <mergeCell ref="B53:B66"/>
    <mergeCell ref="C53:D53"/>
    <mergeCell ref="E53:X53"/>
    <mergeCell ref="C54:D54"/>
    <mergeCell ref="E54:X54"/>
    <mergeCell ref="F59:X59"/>
    <mergeCell ref="V62:X62"/>
    <mergeCell ref="A60:A61"/>
    <mergeCell ref="C60:C61"/>
    <mergeCell ref="F60:J60"/>
    <mergeCell ref="L60:X60"/>
    <mergeCell ref="C62:D62"/>
    <mergeCell ref="E62:G62"/>
    <mergeCell ref="I62:J62"/>
    <mergeCell ref="A50:A51"/>
    <mergeCell ref="C50:C51"/>
    <mergeCell ref="F50:J50"/>
    <mergeCell ref="L50:P50"/>
    <mergeCell ref="T50:X50"/>
    <mergeCell ref="F51:J51"/>
    <mergeCell ref="L51:P51"/>
    <mergeCell ref="T51:X51"/>
    <mergeCell ref="F48:J48"/>
    <mergeCell ref="L48:X48"/>
    <mergeCell ref="C49:D49"/>
    <mergeCell ref="F49:J49"/>
    <mergeCell ref="L49:T49"/>
    <mergeCell ref="V49:X49"/>
    <mergeCell ref="F45:J45"/>
    <mergeCell ref="L45:X45"/>
    <mergeCell ref="F46:J46"/>
    <mergeCell ref="L46:X46"/>
    <mergeCell ref="C47:D47"/>
    <mergeCell ref="F47:J47"/>
    <mergeCell ref="L47:X47"/>
    <mergeCell ref="L41:S41"/>
    <mergeCell ref="O42:X42"/>
    <mergeCell ref="F43:J43"/>
    <mergeCell ref="L43:P43"/>
    <mergeCell ref="R43:X43"/>
    <mergeCell ref="F44:J44"/>
    <mergeCell ref="L44:X44"/>
    <mergeCell ref="F33:J33"/>
    <mergeCell ref="L33:P33"/>
    <mergeCell ref="R33:T33"/>
    <mergeCell ref="U33:W33"/>
    <mergeCell ref="G34:H34"/>
    <mergeCell ref="A36:A42"/>
    <mergeCell ref="C36:C42"/>
    <mergeCell ref="F36:P36"/>
    <mergeCell ref="R36:X36"/>
    <mergeCell ref="D37:D38"/>
    <mergeCell ref="A28:A35"/>
    <mergeCell ref="C28:C35"/>
    <mergeCell ref="D30:D31"/>
    <mergeCell ref="E37:J37"/>
    <mergeCell ref="K37:Q37"/>
    <mergeCell ref="F38:M38"/>
    <mergeCell ref="O38:X38"/>
    <mergeCell ref="D39:D42"/>
    <mergeCell ref="E39:K39"/>
    <mergeCell ref="L39:S39"/>
    <mergeCell ref="E40:K40"/>
    <mergeCell ref="L40:S40"/>
    <mergeCell ref="E41:K41"/>
    <mergeCell ref="E30:H30"/>
    <mergeCell ref="I30:L30"/>
    <mergeCell ref="P30:S30"/>
    <mergeCell ref="E31:H31"/>
    <mergeCell ref="F32:H32"/>
    <mergeCell ref="J32:L32"/>
    <mergeCell ref="M32:W32"/>
    <mergeCell ref="E27:F27"/>
    <mergeCell ref="J27:K27"/>
    <mergeCell ref="L27:M27"/>
    <mergeCell ref="R27:T27"/>
    <mergeCell ref="F29:J29"/>
    <mergeCell ref="L29:P29"/>
    <mergeCell ref="R29:X29"/>
    <mergeCell ref="G26:O26"/>
    <mergeCell ref="P26:Q26"/>
    <mergeCell ref="R26:S26"/>
    <mergeCell ref="U26:V26"/>
    <mergeCell ref="G23:O23"/>
    <mergeCell ref="P23:Q23"/>
    <mergeCell ref="R23:S23"/>
    <mergeCell ref="U23:V23"/>
    <mergeCell ref="G24:O24"/>
    <mergeCell ref="P24:Q24"/>
    <mergeCell ref="R24:S24"/>
    <mergeCell ref="U24:V24"/>
    <mergeCell ref="G21:H21"/>
    <mergeCell ref="I21:K21"/>
    <mergeCell ref="L21:X21"/>
    <mergeCell ref="A22:A26"/>
    <mergeCell ref="C22:D26"/>
    <mergeCell ref="E22:F22"/>
    <mergeCell ref="G22:O22"/>
    <mergeCell ref="P22:Q22"/>
    <mergeCell ref="R22:S22"/>
    <mergeCell ref="U22:V22"/>
    <mergeCell ref="A19:A21"/>
    <mergeCell ref="B19:B52"/>
    <mergeCell ref="C19:D21"/>
    <mergeCell ref="E19:F19"/>
    <mergeCell ref="G19:H19"/>
    <mergeCell ref="I19:K19"/>
    <mergeCell ref="E20:F20"/>
    <mergeCell ref="G20:H20"/>
    <mergeCell ref="I20:K20"/>
    <mergeCell ref="E21:F21"/>
    <mergeCell ref="G25:O25"/>
    <mergeCell ref="P25:Q25"/>
    <mergeCell ref="R25:S25"/>
    <mergeCell ref="U25:V25"/>
    <mergeCell ref="A10:A16"/>
    <mergeCell ref="C10:D16"/>
    <mergeCell ref="L16:N16"/>
    <mergeCell ref="A5:D5"/>
    <mergeCell ref="A6:B6"/>
    <mergeCell ref="C6:D6"/>
    <mergeCell ref="E6:X6"/>
    <mergeCell ref="B7:B18"/>
    <mergeCell ref="C7:D7"/>
    <mergeCell ref="E7:X7"/>
    <mergeCell ref="A17:A18"/>
    <mergeCell ref="C17:D18"/>
    <mergeCell ref="F17:X17"/>
    <mergeCell ref="W1:Y1"/>
    <mergeCell ref="A2:Y2"/>
    <mergeCell ref="A4:C4"/>
    <mergeCell ref="D4:F4"/>
    <mergeCell ref="G4:H4"/>
    <mergeCell ref="I4:P4"/>
    <mergeCell ref="R4:S4"/>
    <mergeCell ref="T4:X4"/>
    <mergeCell ref="AA7:AI9"/>
    <mergeCell ref="A8:A9"/>
    <mergeCell ref="C8:D9"/>
    <mergeCell ref="F8:X8"/>
    <mergeCell ref="F9:X9"/>
  </mergeCells>
  <phoneticPr fontId="10"/>
  <conditionalFormatting sqref="G22:O26 T22:T26 G19 G21 T4 E55:E57 E61 E59">
    <cfRule type="cellIs" dxfId="407" priority="51" stopIfTrue="1" operator="equal">
      <formula>""</formula>
    </cfRule>
  </conditionalFormatting>
  <conditionalFormatting sqref="F28 K37:Q37 F34 L39:R41 E17 E35 E69:E82 E91">
    <cfRule type="cellIs" dxfId="406" priority="50" stopIfTrue="1" operator="equal">
      <formula>""</formula>
    </cfRule>
  </conditionalFormatting>
  <conditionalFormatting sqref="E16 K16">
    <cfRule type="expression" dxfId="405" priority="49" stopIfTrue="1">
      <formula>($E$10&lt;&gt;"")*($E$16="")*($K$16="")</formula>
    </cfRule>
  </conditionalFormatting>
  <conditionalFormatting sqref="G27 I27">
    <cfRule type="expression" dxfId="404" priority="48" stopIfTrue="1">
      <formula>($G$27="")*($I$27="")</formula>
    </cfRule>
  </conditionalFormatting>
  <conditionalFormatting sqref="N27 P27">
    <cfRule type="expression" dxfId="403" priority="47" stopIfTrue="1">
      <formula>($N$27="")*($P$27="")</formula>
    </cfRule>
  </conditionalFormatting>
  <conditionalFormatting sqref="U27 W27">
    <cfRule type="expression" dxfId="402" priority="46" stopIfTrue="1">
      <formula>($U$27="")*($W$27="")</formula>
    </cfRule>
  </conditionalFormatting>
  <conditionalFormatting sqref="E29 K29 Q29">
    <cfRule type="expression" dxfId="401" priority="45" stopIfTrue="1">
      <formula>($E$29="")*($K$29="")*($Q$29="")</formula>
    </cfRule>
  </conditionalFormatting>
  <conditionalFormatting sqref="E32 I32">
    <cfRule type="expression" dxfId="400" priority="44" stopIfTrue="1">
      <formula>($E$32="")*($I$32="")</formula>
    </cfRule>
  </conditionalFormatting>
  <conditionalFormatting sqref="E33 K33 Q33">
    <cfRule type="expression" dxfId="399" priority="43" stopIfTrue="1">
      <formula>($E$33="")*($K$33="")*($Q$33="")</formula>
    </cfRule>
  </conditionalFormatting>
  <conditionalFormatting sqref="E36 Q36">
    <cfRule type="expression" dxfId="398" priority="42" stopIfTrue="1">
      <formula>($E$36="")*($Q$36="")</formula>
    </cfRule>
  </conditionalFormatting>
  <conditionalFormatting sqref="E38 N38">
    <cfRule type="expression" dxfId="397" priority="41" stopIfTrue="1">
      <formula>($E$38="")*($N$38="")</formula>
    </cfRule>
  </conditionalFormatting>
  <conditionalFormatting sqref="E42 N42">
    <cfRule type="expression" dxfId="396" priority="40" stopIfTrue="1">
      <formula>($E$42="")*($N$42="")</formula>
    </cfRule>
  </conditionalFormatting>
  <conditionalFormatting sqref="E43 K43 Q43">
    <cfRule type="expression" dxfId="395" priority="39" stopIfTrue="1">
      <formula>($E$43="")*($K$43="")*($Q$43="")</formula>
    </cfRule>
  </conditionalFormatting>
  <conditionalFormatting sqref="E44 K44">
    <cfRule type="expression" dxfId="394" priority="38" stopIfTrue="1">
      <formula>($E$44="")*($K$44="")</formula>
    </cfRule>
  </conditionalFormatting>
  <conditionalFormatting sqref="E45 K45">
    <cfRule type="expression" dxfId="393" priority="37" stopIfTrue="1">
      <formula>($E$45="")*($K$45="")</formula>
    </cfRule>
  </conditionalFormatting>
  <conditionalFormatting sqref="E46 K46">
    <cfRule type="expression" dxfId="392" priority="36" stopIfTrue="1">
      <formula>($E$46="")*($K$46="")</formula>
    </cfRule>
  </conditionalFormatting>
  <conditionalFormatting sqref="E47 K47">
    <cfRule type="expression" dxfId="391" priority="35" stopIfTrue="1">
      <formula>($E$47="")*($K$47="")</formula>
    </cfRule>
  </conditionalFormatting>
  <conditionalFormatting sqref="E48 K48">
    <cfRule type="expression" dxfId="390" priority="34" stopIfTrue="1">
      <formula>($E$48="")*($K$48="")</formula>
    </cfRule>
  </conditionalFormatting>
  <conditionalFormatting sqref="E49 K49 U49">
    <cfRule type="expression" dxfId="389" priority="33" stopIfTrue="1">
      <formula>($E$49="")*($K$49="")*($U$49="")</formula>
    </cfRule>
  </conditionalFormatting>
  <conditionalFormatting sqref="E50 K50 Q50">
    <cfRule type="expression" dxfId="388" priority="32" stopIfTrue="1">
      <formula>($E$50="")*($K$50="")*($Q$50="")</formula>
    </cfRule>
  </conditionalFormatting>
  <conditionalFormatting sqref="E51 K51 Q51">
    <cfRule type="expression" dxfId="387" priority="31" stopIfTrue="1">
      <formula>($E$51="")*($K$51="")*($Q$51="")</formula>
    </cfRule>
  </conditionalFormatting>
  <conditionalFormatting sqref="E52 K52 U52">
    <cfRule type="expression" dxfId="386" priority="30" stopIfTrue="1">
      <formula>($E$52="")*($K$52="")*($U$52="")</formula>
    </cfRule>
  </conditionalFormatting>
  <conditionalFormatting sqref="H62 K62">
    <cfRule type="expression" dxfId="385" priority="18">
      <formula>($H$62="")*($K$62="")</formula>
    </cfRule>
  </conditionalFormatting>
  <conditionalFormatting sqref="Q62 U62">
    <cfRule type="expression" dxfId="384" priority="29" stopIfTrue="1">
      <formula>($Q$62="")*($U$62="")</formula>
    </cfRule>
  </conditionalFormatting>
  <conditionalFormatting sqref="E63 K63 Q63">
    <cfRule type="expression" dxfId="383" priority="28" stopIfTrue="1">
      <formula>($E$63="")*($K$63="")*($Q$63="")</formula>
    </cfRule>
  </conditionalFormatting>
  <conditionalFormatting sqref="E66 K66">
    <cfRule type="expression" dxfId="382" priority="27" stopIfTrue="1">
      <formula>($E$66="")*($K$66="")</formula>
    </cfRule>
  </conditionalFormatting>
  <conditionalFormatting sqref="T50:X50">
    <cfRule type="cellIs" dxfId="381" priority="26" stopIfTrue="1" operator="equal">
      <formula>(COUNTIF($Q$50,"○")&lt;1)</formula>
    </cfRule>
  </conditionalFormatting>
  <conditionalFormatting sqref="T51:X51">
    <cfRule type="cellIs" dxfId="380" priority="25" stopIfTrue="1" operator="equal">
      <formula>(COUNTIF($Q$51,"○")&lt;1)</formula>
    </cfRule>
  </conditionalFormatting>
  <conditionalFormatting sqref="T63:X63">
    <cfRule type="cellIs" dxfId="379" priority="24" stopIfTrue="1" operator="equal">
      <formula>(COUNTIF($Q$63,"○")&lt;1)</formula>
    </cfRule>
  </conditionalFormatting>
  <conditionalFormatting sqref="U33:W33">
    <cfRule type="cellIs" dxfId="378" priority="23" stopIfTrue="1" operator="equal">
      <formula>(COUNTIF($Q$33,"○")&lt;1)</formula>
    </cfRule>
  </conditionalFormatting>
  <conditionalFormatting sqref="M32:W32">
    <cfRule type="cellIs" dxfId="377" priority="22" stopIfTrue="1" operator="equal">
      <formula>(COUNTIF($I$32,"○")&lt;1)</formula>
    </cfRule>
  </conditionalFormatting>
  <conditionalFormatting sqref="E8:E9">
    <cfRule type="cellIs" dxfId="376" priority="21" stopIfTrue="1" operator="equal">
      <formula>(COUNTIF($E$8:$E$9,"○")=1)</formula>
    </cfRule>
  </conditionalFormatting>
  <conditionalFormatting sqref="E65 U65">
    <cfRule type="expression" dxfId="375" priority="20" stopIfTrue="1">
      <formula>($E$65="")*($U$65="")</formula>
    </cfRule>
  </conditionalFormatting>
  <conditionalFormatting sqref="T64:X65">
    <cfRule type="cellIs" dxfId="374" priority="19" stopIfTrue="1" operator="equal">
      <formula>(COUNTIF($Q$64,"○")&lt;1)</formula>
    </cfRule>
  </conditionalFormatting>
  <conditionalFormatting sqref="E60 K60">
    <cfRule type="expression" dxfId="373" priority="17">
      <formula>($E$60="")*($K$60="")</formula>
    </cfRule>
  </conditionalFormatting>
  <conditionalFormatting sqref="E64 Q64">
    <cfRule type="expression" dxfId="372" priority="16">
      <formula>($E$64="")*($Q$64="")</formula>
    </cfRule>
  </conditionalFormatting>
  <conditionalFormatting sqref="E67">
    <cfRule type="expression" dxfId="371" priority="15" stopIfTrue="1">
      <formula>($E$67="")*($U$67="")</formula>
    </cfRule>
  </conditionalFormatting>
  <conditionalFormatting sqref="E68">
    <cfRule type="expression" dxfId="370" priority="14" stopIfTrue="1">
      <formula>($E$68="")*($U$68="")</formula>
    </cfRule>
  </conditionalFormatting>
  <conditionalFormatting sqref="U67">
    <cfRule type="expression" dxfId="369" priority="13">
      <formula>($E$67="")*($U$67="")</formula>
    </cfRule>
  </conditionalFormatting>
  <conditionalFormatting sqref="U68">
    <cfRule type="expression" dxfId="368" priority="12">
      <formula>($E$68="")*($U$68="")</formula>
    </cfRule>
  </conditionalFormatting>
  <conditionalFormatting sqref="E10">
    <cfRule type="expression" dxfId="367" priority="52" stopIfTrue="1">
      <formula>($E$10="")*(#REF!="")</formula>
    </cfRule>
  </conditionalFormatting>
  <conditionalFormatting sqref="M30">
    <cfRule type="cellIs" dxfId="366" priority="11" stopIfTrue="1" operator="equal">
      <formula>""</formula>
    </cfRule>
  </conditionalFormatting>
  <conditionalFormatting sqref="T30">
    <cfRule type="cellIs" dxfId="365" priority="10" stopIfTrue="1" operator="equal">
      <formula>""</formula>
    </cfRule>
  </conditionalFormatting>
  <conditionalFormatting sqref="I31">
    <cfRule type="expression" dxfId="364" priority="9" stopIfTrue="1">
      <formula>($E$32="")*($K$32="")*($Q$32="")</formula>
    </cfRule>
  </conditionalFormatting>
  <conditionalFormatting sqref="E86">
    <cfRule type="cellIs" dxfId="363" priority="8" stopIfTrue="1" operator="equal">
      <formula>""</formula>
    </cfRule>
  </conditionalFormatting>
  <conditionalFormatting sqref="L88:R89">
    <cfRule type="cellIs" dxfId="362" priority="7" stopIfTrue="1" operator="equal">
      <formula>""</formula>
    </cfRule>
  </conditionalFormatting>
  <conditionalFormatting sqref="E90">
    <cfRule type="cellIs" dxfId="361" priority="6" stopIfTrue="1" operator="equal">
      <formula>""</formula>
    </cfRule>
  </conditionalFormatting>
  <conditionalFormatting sqref="E83:E85">
    <cfRule type="cellIs" dxfId="360" priority="5" stopIfTrue="1" operator="equal">
      <formula>""</formula>
    </cfRule>
  </conditionalFormatting>
  <conditionalFormatting sqref="E87">
    <cfRule type="expression" dxfId="359" priority="4" stopIfTrue="1">
      <formula>($E$87="")*($Q$87="")</formula>
    </cfRule>
  </conditionalFormatting>
  <conditionalFormatting sqref="Q87">
    <cfRule type="expression" dxfId="358" priority="3" stopIfTrue="1">
      <formula>($E$87="")*($Q$87="")</formula>
    </cfRule>
  </conditionalFormatting>
  <conditionalFormatting sqref="N90">
    <cfRule type="expression" dxfId="357" priority="2" stopIfTrue="1">
      <formula>($E$88="")*($O$88="")</formula>
    </cfRule>
  </conditionalFormatting>
  <conditionalFormatting sqref="E58">
    <cfRule type="expression" dxfId="356" priority="1" stopIfTrue="1">
      <formula>($E$66="")*($K$66="")</formula>
    </cfRule>
  </conditionalFormatting>
  <dataValidations count="4">
    <dataValidation imeMode="off" allowBlank="1" showInputMessage="1" showErrorMessage="1" sqref="G19:H21 T22:T26 F28 K37:Q37 F34 L39:S41 N31:O31 T30 V31:W31 M30 L88:S89"/>
    <dataValidation imeMode="hiragana" allowBlank="1" showInputMessage="1" showErrorMessage="1" sqref="G22:O26 T63:Y64 U33:W33 T50:Y51 T4:Y4 M32:W32"/>
    <dataValidation type="list" allowBlank="1" showInputMessage="1" showErrorMessage="1" sqref="K60 U65 K66 U52 E42:E52 K43:K52 G27 I27 N27 P27 U27 W27 E29 K29 Q29 E32:E33 I31:I32 K33 Q33 E35:E36 Q36 E38 N38 N42 Q43 U49 Q50:Q51 H62 U62 K16 K62:K63 E8:E9 Q62:Q64 N90 E16:E17 U67:U68 E63:E87 Q87 E90:E91 E55:E61">
      <formula1>"○"</formula1>
    </dataValidation>
    <dataValidation type="list" allowBlank="1" showInputMessage="1" showErrorMessage="1" sqref="E10">
      <formula1>"✔"</formula1>
    </dataValidation>
  </dataValidations>
  <printOptions horizontalCentered="1"/>
  <pageMargins left="0.39370078740157483" right="0.39370078740157483" top="0.59055118110236227" bottom="0.59055118110236227" header="0.31496062992125984" footer="0.31496062992125984"/>
  <pageSetup paperSize="9" scale="52" fitToHeight="0" orientation="portrait" r:id="rId1"/>
  <headerFooter scaleWithDoc="0">
    <oddFooter>&amp;R（令和６年４月１日以降に申請する訓練科から適用）</oddFooter>
  </headerFooter>
  <rowBreaks count="1" manualBreakCount="1">
    <brk id="52" max="24" man="1"/>
  </rowBreaks>
  <colBreaks count="1" manualBreakCount="1">
    <brk id="12" max="9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pageSetUpPr fitToPage="1"/>
  </sheetPr>
  <dimension ref="A1:S54"/>
  <sheetViews>
    <sheetView view="pageBreakPreview" zoomScale="80" zoomScaleNormal="85" zoomScaleSheetLayoutView="80" workbookViewId="0">
      <selection sqref="A1:H1"/>
    </sheetView>
  </sheetViews>
  <sheetFormatPr defaultRowHeight="13.5"/>
  <cols>
    <col min="1" max="1" width="23.25" style="59" customWidth="1"/>
    <col min="2" max="3" width="4.25" style="59" customWidth="1"/>
    <col min="4" max="4" width="8.5" style="59" customWidth="1"/>
    <col min="5" max="6" width="4.25" style="59" customWidth="1"/>
    <col min="7" max="7" width="8.5" style="59" customWidth="1"/>
    <col min="8" max="9" width="4.25" style="59" customWidth="1"/>
    <col min="10" max="10" width="8.5" style="59" customWidth="1"/>
    <col min="11" max="12" width="4.375" style="59" customWidth="1"/>
    <col min="13" max="13" width="8.5" style="59" customWidth="1"/>
    <col min="14" max="17" width="4.25" style="59" customWidth="1"/>
    <col min="18" max="19" width="8.5" style="59" customWidth="1"/>
    <col min="20" max="16384" width="9" style="59"/>
  </cols>
  <sheetData>
    <row r="1" spans="1:19" ht="20.100000000000001" customHeight="1">
      <c r="S1" s="68" t="s">
        <v>185</v>
      </c>
    </row>
    <row r="2" spans="1:19" ht="20.100000000000001" customHeight="1">
      <c r="A2" s="1674" t="s">
        <v>186</v>
      </c>
      <c r="B2" s="1674"/>
      <c r="C2" s="1674"/>
      <c r="D2" s="1674"/>
      <c r="E2" s="1674"/>
      <c r="F2" s="1674"/>
      <c r="G2" s="1674"/>
      <c r="H2" s="1674"/>
      <c r="I2" s="1674"/>
      <c r="J2" s="1674"/>
      <c r="K2" s="1674"/>
      <c r="L2" s="1674"/>
      <c r="M2" s="1674"/>
      <c r="N2" s="1674"/>
      <c r="O2" s="1674"/>
      <c r="P2" s="1674"/>
      <c r="Q2" s="1674"/>
      <c r="R2" s="1674"/>
      <c r="S2" s="1674"/>
    </row>
    <row r="3" spans="1:19" ht="21.75" customHeight="1">
      <c r="A3" s="69" t="s">
        <v>187</v>
      </c>
      <c r="S3" s="70"/>
    </row>
    <row r="4" spans="1:19" ht="25.5" customHeight="1">
      <c r="A4" s="71" t="s">
        <v>188</v>
      </c>
      <c r="B4" s="1675" t="str">
        <f>IF(様式1!F44="","",様式1!F44)</f>
        <v/>
      </c>
      <c r="C4" s="1676"/>
      <c r="D4" s="1676"/>
      <c r="E4" s="1676"/>
      <c r="F4" s="1676"/>
      <c r="G4" s="1676"/>
      <c r="H4" s="1676"/>
      <c r="I4" s="1676"/>
      <c r="J4" s="1676"/>
      <c r="K4" s="72" t="str">
        <f>IF(B4="初回","✔","")</f>
        <v/>
      </c>
      <c r="L4" s="1649" t="s">
        <v>189</v>
      </c>
      <c r="M4" s="1649"/>
      <c r="N4" s="1649"/>
      <c r="O4" s="1649"/>
      <c r="P4" s="1649"/>
      <c r="Q4" s="1649"/>
      <c r="R4" s="1649"/>
      <c r="S4" s="1650"/>
    </row>
    <row r="5" spans="1:19" ht="23.1" customHeight="1">
      <c r="A5" s="71" t="s">
        <v>190</v>
      </c>
      <c r="B5" s="1648" t="str">
        <f>IF(様式1!L10="","",様式1!L10)</f>
        <v/>
      </c>
      <c r="C5" s="1649"/>
      <c r="D5" s="1649"/>
      <c r="E5" s="1649"/>
      <c r="F5" s="1649"/>
      <c r="G5" s="1649"/>
      <c r="H5" s="1649"/>
      <c r="I5" s="1649"/>
      <c r="J5" s="1649"/>
      <c r="K5" s="1649"/>
      <c r="L5" s="1649"/>
      <c r="M5" s="1649"/>
      <c r="N5" s="1649"/>
      <c r="O5" s="1649"/>
      <c r="P5" s="1649"/>
      <c r="Q5" s="1649"/>
      <c r="R5" s="1649"/>
      <c r="S5" s="1650"/>
    </row>
    <row r="6" spans="1:19" ht="23.1" customHeight="1">
      <c r="A6" s="71" t="s">
        <v>191</v>
      </c>
      <c r="B6" s="1648" t="str">
        <f>IF(様式1!L11="","",様式1!L11)</f>
        <v/>
      </c>
      <c r="C6" s="1649"/>
      <c r="D6" s="1649"/>
      <c r="E6" s="1649"/>
      <c r="F6" s="1649"/>
      <c r="G6" s="1649"/>
      <c r="H6" s="1649"/>
      <c r="I6" s="1649"/>
      <c r="J6" s="1649"/>
      <c r="K6" s="1649"/>
      <c r="L6" s="1649"/>
      <c r="M6" s="1649"/>
      <c r="N6" s="1649"/>
      <c r="O6" s="1649"/>
      <c r="P6" s="1649"/>
      <c r="Q6" s="1649"/>
      <c r="R6" s="1649"/>
      <c r="S6" s="1650"/>
    </row>
    <row r="7" spans="1:19" ht="23.1" customHeight="1">
      <c r="A7" s="507" t="s">
        <v>589</v>
      </c>
      <c r="B7" s="1680" t="str">
        <f>IF(様式1!F46="","",様式1!F46)</f>
        <v/>
      </c>
      <c r="C7" s="1681"/>
      <c r="D7" s="1681"/>
      <c r="E7" s="1681"/>
      <c r="F7" s="1681"/>
      <c r="G7" s="1681"/>
      <c r="H7" s="1681"/>
      <c r="I7" s="1681"/>
      <c r="J7" s="1681"/>
      <c r="K7" s="1681"/>
      <c r="L7" s="1681"/>
      <c r="M7" s="1681"/>
      <c r="N7" s="1681"/>
      <c r="O7" s="1681"/>
      <c r="P7" s="1681"/>
      <c r="Q7" s="1681"/>
      <c r="R7" s="1681"/>
      <c r="S7" s="1682"/>
    </row>
    <row r="8" spans="1:19" ht="23.25" customHeight="1">
      <c r="A8" s="73" t="s">
        <v>192</v>
      </c>
      <c r="B8" s="1677"/>
      <c r="C8" s="1678"/>
      <c r="D8" s="74" t="s">
        <v>193</v>
      </c>
      <c r="E8" s="1678"/>
      <c r="F8" s="1678"/>
      <c r="G8" s="1678"/>
      <c r="H8" s="1679" t="s">
        <v>193</v>
      </c>
      <c r="I8" s="1679"/>
      <c r="J8" s="723"/>
      <c r="K8" s="1592"/>
      <c r="L8" s="1592"/>
      <c r="M8" s="1592"/>
      <c r="N8" s="1592"/>
      <c r="O8" s="1592"/>
      <c r="P8" s="1592"/>
      <c r="Q8" s="1592"/>
      <c r="R8" s="1592"/>
      <c r="S8" s="1593"/>
    </row>
    <row r="9" spans="1:19" ht="23.1" customHeight="1">
      <c r="A9" s="75" t="s">
        <v>194</v>
      </c>
      <c r="B9" s="76" t="s">
        <v>195</v>
      </c>
      <c r="C9" s="1651" t="str">
        <f>IF(様式1!$J$9="","",様式1!$J$9)</f>
        <v/>
      </c>
      <c r="D9" s="1651"/>
      <c r="E9" s="1651" t="str">
        <f>IF(様式1!$L$9="","",様式1!$L$9)</f>
        <v/>
      </c>
      <c r="F9" s="1651"/>
      <c r="G9" s="1651"/>
      <c r="H9" s="1651"/>
      <c r="I9" s="1651"/>
      <c r="J9" s="1651"/>
      <c r="K9" s="1651"/>
      <c r="L9" s="1651"/>
      <c r="M9" s="1651"/>
      <c r="N9" s="1651"/>
      <c r="O9" s="1651"/>
      <c r="P9" s="1651"/>
      <c r="Q9" s="1651"/>
      <c r="R9" s="1651"/>
      <c r="S9" s="1652"/>
    </row>
    <row r="10" spans="1:19" ht="23.1" customHeight="1">
      <c r="A10" s="77"/>
      <c r="B10" s="1673"/>
      <c r="C10" s="1655"/>
      <c r="D10" s="1655"/>
      <c r="E10" s="1655" t="s">
        <v>196</v>
      </c>
      <c r="F10" s="1655"/>
      <c r="G10" s="1654"/>
      <c r="H10" s="1654"/>
      <c r="I10" s="1654"/>
      <c r="J10" s="65" t="s">
        <v>197</v>
      </c>
      <c r="K10" s="1655" t="s">
        <v>198</v>
      </c>
      <c r="L10" s="1655"/>
      <c r="M10" s="1656"/>
      <c r="N10" s="1656"/>
      <c r="O10" s="1656"/>
      <c r="P10" s="1656"/>
      <c r="Q10" s="1656"/>
      <c r="R10" s="1656"/>
      <c r="S10" s="1657"/>
    </row>
    <row r="11" spans="1:19" ht="30.75" customHeight="1">
      <c r="A11" s="78" t="s">
        <v>917</v>
      </c>
      <c r="B11" s="1648" t="s">
        <v>199</v>
      </c>
      <c r="C11" s="1649"/>
      <c r="D11" s="1649"/>
      <c r="E11" s="1649" t="str">
        <f>IF(様式1!M13="","",様式1!M13)</f>
        <v/>
      </c>
      <c r="F11" s="1649"/>
      <c r="G11" s="1649"/>
      <c r="H11" s="1649"/>
      <c r="I11" s="1649"/>
      <c r="J11" s="1649"/>
      <c r="K11" s="1649"/>
      <c r="L11" s="1649"/>
      <c r="M11" s="573"/>
      <c r="N11" s="1665"/>
      <c r="O11" s="1665"/>
      <c r="P11" s="1665"/>
      <c r="Q11" s="1665"/>
      <c r="R11" s="1665"/>
      <c r="S11" s="1666"/>
    </row>
    <row r="12" spans="1:19" ht="23.1" customHeight="1">
      <c r="A12" s="71" t="s">
        <v>200</v>
      </c>
      <c r="B12" s="1667"/>
      <c r="C12" s="1668"/>
      <c r="D12" s="725"/>
      <c r="E12" s="1669" t="s">
        <v>201</v>
      </c>
      <c r="F12" s="1669"/>
      <c r="G12" s="725"/>
      <c r="H12" s="1669" t="s">
        <v>202</v>
      </c>
      <c r="I12" s="1669"/>
      <c r="J12" s="725"/>
      <c r="K12" s="1670" t="s">
        <v>203</v>
      </c>
      <c r="L12" s="1670"/>
      <c r="M12" s="1671"/>
      <c r="N12" s="1671"/>
      <c r="O12" s="1671"/>
      <c r="P12" s="1671"/>
      <c r="Q12" s="1671"/>
      <c r="R12" s="1671"/>
      <c r="S12" s="1672"/>
    </row>
    <row r="13" spans="1:19" ht="17.25" customHeight="1">
      <c r="A13" s="1621" t="s">
        <v>204</v>
      </c>
      <c r="B13" s="33"/>
      <c r="C13" s="1660" t="s">
        <v>205</v>
      </c>
      <c r="D13" s="1658"/>
      <c r="E13" s="33"/>
      <c r="F13" s="1660" t="s">
        <v>206</v>
      </c>
      <c r="G13" s="1658"/>
      <c r="H13" s="33"/>
      <c r="I13" s="1660" t="s">
        <v>207</v>
      </c>
      <c r="J13" s="1658"/>
      <c r="K13" s="33"/>
      <c r="L13" s="1660" t="s">
        <v>208</v>
      </c>
      <c r="M13" s="1658"/>
      <c r="N13" s="33"/>
      <c r="O13" s="1660" t="s">
        <v>209</v>
      </c>
      <c r="P13" s="1658"/>
      <c r="Q13" s="1658"/>
      <c r="R13" s="1658"/>
      <c r="S13" s="1659"/>
    </row>
    <row r="14" spans="1:19" ht="17.25" customHeight="1">
      <c r="A14" s="1664"/>
      <c r="B14" s="33"/>
      <c r="C14" s="1660" t="s">
        <v>210</v>
      </c>
      <c r="D14" s="1658"/>
      <c r="E14" s="33"/>
      <c r="F14" s="1661" t="s">
        <v>211</v>
      </c>
      <c r="G14" s="1662"/>
      <c r="H14" s="33"/>
      <c r="I14" s="1660" t="s">
        <v>212</v>
      </c>
      <c r="J14" s="1658"/>
      <c r="K14" s="33"/>
      <c r="L14" s="1662" t="s">
        <v>213</v>
      </c>
      <c r="M14" s="1662"/>
      <c r="N14" s="1662"/>
      <c r="O14" s="33"/>
      <c r="P14" s="1658" t="s">
        <v>214</v>
      </c>
      <c r="Q14" s="1658"/>
      <c r="R14" s="1658"/>
      <c r="S14" s="1659"/>
    </row>
    <row r="15" spans="1:19" ht="17.25" customHeight="1">
      <c r="A15" s="1622"/>
      <c r="B15" s="33"/>
      <c r="C15" s="1660" t="s">
        <v>215</v>
      </c>
      <c r="D15" s="1658"/>
      <c r="E15" s="33"/>
      <c r="F15" s="1661" t="s">
        <v>216</v>
      </c>
      <c r="G15" s="1662"/>
      <c r="H15" s="33"/>
      <c r="I15" s="1658" t="s">
        <v>217</v>
      </c>
      <c r="J15" s="1658"/>
      <c r="K15" s="1663"/>
      <c r="L15" s="1663"/>
      <c r="M15" s="1663"/>
      <c r="N15" s="1663"/>
      <c r="O15" s="1663"/>
      <c r="P15" s="1663"/>
      <c r="Q15" s="1663"/>
      <c r="R15" s="1663"/>
      <c r="S15" s="79" t="s">
        <v>218</v>
      </c>
    </row>
    <row r="16" spans="1:19" ht="23.1" customHeight="1">
      <c r="A16" s="71" t="s">
        <v>219</v>
      </c>
      <c r="B16" s="1617"/>
      <c r="C16" s="1618"/>
      <c r="D16" s="1618"/>
      <c r="E16" s="1618"/>
      <c r="F16" s="1618"/>
      <c r="G16" s="1618"/>
      <c r="H16" s="1618"/>
      <c r="I16" s="1618"/>
      <c r="J16" s="1618"/>
      <c r="K16" s="1618"/>
      <c r="L16" s="1618"/>
      <c r="M16" s="1618"/>
      <c r="N16" s="1618"/>
      <c r="O16" s="1618"/>
      <c r="P16" s="1618"/>
      <c r="Q16" s="1618"/>
      <c r="R16" s="1618"/>
      <c r="S16" s="1619"/>
    </row>
    <row r="17" spans="1:19" s="80" customFormat="1" ht="51" customHeight="1">
      <c r="A17" s="1646" t="s">
        <v>220</v>
      </c>
      <c r="B17" s="1646"/>
      <c r="C17" s="1646"/>
      <c r="D17" s="1646"/>
      <c r="E17" s="1613" t="s">
        <v>221</v>
      </c>
      <c r="F17" s="1613"/>
      <c r="G17" s="1647"/>
      <c r="H17" s="1647"/>
      <c r="I17" s="1647"/>
      <c r="J17" s="1647"/>
      <c r="K17" s="1647"/>
      <c r="L17" s="1647"/>
      <c r="M17" s="1647"/>
      <c r="N17" s="1647"/>
      <c r="O17" s="1647"/>
      <c r="P17" s="1647"/>
      <c r="Q17" s="1647"/>
      <c r="R17" s="1647"/>
      <c r="S17" s="1647"/>
    </row>
    <row r="18" spans="1:19" s="80" customFormat="1" ht="12" customHeight="1">
      <c r="A18" s="81"/>
      <c r="D18" s="82"/>
      <c r="E18" s="83" t="s">
        <v>222</v>
      </c>
      <c r="F18" s="83"/>
      <c r="H18" s="84"/>
      <c r="I18" s="84"/>
      <c r="J18" s="84"/>
      <c r="K18" s="84"/>
      <c r="L18" s="84"/>
      <c r="M18" s="84"/>
      <c r="N18" s="84"/>
      <c r="O18" s="84"/>
      <c r="P18" s="84"/>
      <c r="Q18" s="84"/>
      <c r="R18" s="84"/>
      <c r="S18" s="84"/>
    </row>
    <row r="19" spans="1:19" ht="12" customHeight="1">
      <c r="A19" s="85"/>
      <c r="B19" s="86"/>
      <c r="C19" s="86"/>
      <c r="D19" s="86"/>
      <c r="E19" s="86"/>
      <c r="F19" s="86"/>
      <c r="G19" s="86"/>
      <c r="H19" s="86"/>
      <c r="I19" s="86"/>
      <c r="J19" s="86"/>
      <c r="K19" s="86"/>
      <c r="L19" s="86"/>
      <c r="M19" s="86"/>
      <c r="N19" s="86"/>
      <c r="O19" s="86"/>
      <c r="P19" s="86"/>
      <c r="Q19" s="86"/>
      <c r="R19" s="86"/>
      <c r="S19" s="86"/>
    </row>
    <row r="20" spans="1:19">
      <c r="A20" s="69" t="s">
        <v>223</v>
      </c>
      <c r="E20" s="87"/>
      <c r="F20" s="87"/>
    </row>
    <row r="21" spans="1:19" ht="23.1" customHeight="1">
      <c r="A21" s="71" t="s">
        <v>224</v>
      </c>
      <c r="B21" s="1648" t="str">
        <f>IF(様式1!F40="","",様式1!F40)</f>
        <v/>
      </c>
      <c r="C21" s="1649"/>
      <c r="D21" s="1649"/>
      <c r="E21" s="1649"/>
      <c r="F21" s="1649"/>
      <c r="G21" s="1649"/>
      <c r="H21" s="1649"/>
      <c r="I21" s="1649"/>
      <c r="J21" s="1649"/>
      <c r="K21" s="1649"/>
      <c r="L21" s="1649"/>
      <c r="M21" s="1649"/>
      <c r="N21" s="1649"/>
      <c r="O21" s="1649"/>
      <c r="P21" s="1649"/>
      <c r="Q21" s="1649"/>
      <c r="R21" s="1649"/>
      <c r="S21" s="1650"/>
    </row>
    <row r="22" spans="1:19" ht="23.1" customHeight="1">
      <c r="A22" s="88" t="s">
        <v>225</v>
      </c>
      <c r="B22" s="76" t="s">
        <v>195</v>
      </c>
      <c r="C22" s="1651" t="str">
        <f>IF(様式1!F41="","",様式1!F41)</f>
        <v/>
      </c>
      <c r="D22" s="1651"/>
      <c r="E22" s="1651" t="str">
        <f>様式1!H41&amp;"　"&amp;様式1!H42</f>
        <v>　</v>
      </c>
      <c r="F22" s="1651"/>
      <c r="G22" s="1651"/>
      <c r="H22" s="1651"/>
      <c r="I22" s="1651"/>
      <c r="J22" s="1651"/>
      <c r="K22" s="1651"/>
      <c r="L22" s="1651"/>
      <c r="M22" s="1651"/>
      <c r="N22" s="1651"/>
      <c r="O22" s="1651"/>
      <c r="P22" s="1651"/>
      <c r="Q22" s="1651"/>
      <c r="R22" s="1651"/>
      <c r="S22" s="1652"/>
    </row>
    <row r="23" spans="1:19" ht="23.1" customHeight="1">
      <c r="A23" s="89" t="s">
        <v>194</v>
      </c>
      <c r="B23" s="90"/>
      <c r="C23" s="65"/>
      <c r="D23" s="65"/>
      <c r="E23" s="1653" t="s">
        <v>196</v>
      </c>
      <c r="F23" s="1653"/>
      <c r="G23" s="1654"/>
      <c r="H23" s="1654"/>
      <c r="I23" s="1654"/>
      <c r="J23" s="65" t="s">
        <v>197</v>
      </c>
      <c r="K23" s="1655" t="s">
        <v>198</v>
      </c>
      <c r="L23" s="1655"/>
      <c r="M23" s="1656"/>
      <c r="N23" s="1656"/>
      <c r="O23" s="1656"/>
      <c r="P23" s="1656"/>
      <c r="Q23" s="1656"/>
      <c r="R23" s="1656"/>
      <c r="S23" s="1657"/>
    </row>
    <row r="24" spans="1:19" ht="23.1" customHeight="1">
      <c r="A24" s="71" t="s">
        <v>226</v>
      </c>
      <c r="B24" s="1643"/>
      <c r="C24" s="1644"/>
      <c r="D24" s="1644"/>
      <c r="E24" s="1644"/>
      <c r="F24" s="1644"/>
      <c r="G24" s="1644"/>
      <c r="H24" s="1644"/>
      <c r="I24" s="1644"/>
      <c r="J24" s="1644"/>
      <c r="K24" s="1644"/>
      <c r="L24" s="1644"/>
      <c r="M24" s="1644"/>
      <c r="N24" s="1644"/>
      <c r="O24" s="1644"/>
      <c r="P24" s="1644"/>
      <c r="Q24" s="1644"/>
      <c r="R24" s="1644"/>
      <c r="S24" s="1645"/>
    </row>
    <row r="25" spans="1:19" ht="20.100000000000001" customHeight="1"/>
    <row r="26" spans="1:19" ht="20.100000000000001" customHeight="1"/>
    <row r="27" spans="1:19" ht="20.100000000000001" customHeight="1">
      <c r="A27" s="1630" t="s">
        <v>1119</v>
      </c>
      <c r="B27" s="1631"/>
      <c r="C27" s="1631"/>
      <c r="D27" s="1631"/>
      <c r="E27" s="1631"/>
      <c r="F27" s="1631"/>
      <c r="G27" s="1631"/>
      <c r="H27" s="1631"/>
      <c r="I27" s="1631"/>
      <c r="J27" s="1631"/>
      <c r="K27" s="1631"/>
      <c r="L27" s="1631"/>
      <c r="M27" s="1631"/>
      <c r="N27" s="1631"/>
      <c r="O27" s="1631"/>
      <c r="P27" s="1631"/>
      <c r="Q27" s="1631"/>
      <c r="R27" s="1631"/>
      <c r="S27" s="1631"/>
    </row>
    <row r="28" spans="1:19" ht="20.100000000000001" customHeight="1">
      <c r="A28" s="1632" t="s">
        <v>227</v>
      </c>
      <c r="B28" s="1633"/>
      <c r="C28" s="1634"/>
      <c r="D28" s="1632" t="s">
        <v>228</v>
      </c>
      <c r="E28" s="1633"/>
      <c r="F28" s="1633"/>
      <c r="G28" s="1633"/>
      <c r="H28" s="1633"/>
      <c r="I28" s="1633"/>
      <c r="J28" s="1633"/>
      <c r="K28" s="1633"/>
      <c r="L28" s="1634"/>
      <c r="M28" s="1638" t="s">
        <v>229</v>
      </c>
      <c r="N28" s="1638"/>
      <c r="O28" s="1638"/>
      <c r="P28" s="1639" t="s">
        <v>230</v>
      </c>
      <c r="Q28" s="1640"/>
      <c r="R28" s="1621" t="s">
        <v>231</v>
      </c>
      <c r="S28" s="1621" t="s">
        <v>232</v>
      </c>
    </row>
    <row r="29" spans="1:19" ht="20.100000000000001" customHeight="1">
      <c r="A29" s="1635"/>
      <c r="B29" s="1636"/>
      <c r="C29" s="1637"/>
      <c r="D29" s="1635"/>
      <c r="E29" s="1636"/>
      <c r="F29" s="1636"/>
      <c r="G29" s="1636"/>
      <c r="H29" s="1636"/>
      <c r="I29" s="1636"/>
      <c r="J29" s="1636"/>
      <c r="K29" s="1636"/>
      <c r="L29" s="1637"/>
      <c r="M29" s="91" t="s">
        <v>233</v>
      </c>
      <c r="N29" s="1623" t="s">
        <v>234</v>
      </c>
      <c r="O29" s="1623"/>
      <c r="P29" s="1641"/>
      <c r="Q29" s="1642"/>
      <c r="R29" s="1622"/>
      <c r="S29" s="1622"/>
    </row>
    <row r="30" spans="1:19" ht="20.100000000000001" customHeight="1">
      <c r="A30" s="1624"/>
      <c r="B30" s="1620"/>
      <c r="C30" s="1625"/>
      <c r="D30" s="1624"/>
      <c r="E30" s="1620"/>
      <c r="F30" s="1620"/>
      <c r="G30" s="1620"/>
      <c r="H30" s="1620"/>
      <c r="I30" s="1620"/>
      <c r="J30" s="1620"/>
      <c r="K30" s="1620"/>
      <c r="L30" s="1625"/>
      <c r="M30" s="726"/>
      <c r="N30" s="1626"/>
      <c r="O30" s="1627"/>
      <c r="P30" s="1628"/>
      <c r="Q30" s="1629"/>
      <c r="R30" s="727"/>
      <c r="S30" s="727"/>
    </row>
    <row r="31" spans="1:19" ht="19.5" customHeight="1">
      <c r="A31" s="1613" t="s">
        <v>235</v>
      </c>
      <c r="B31" s="1614"/>
      <c r="C31" s="1614"/>
      <c r="D31" s="1614"/>
      <c r="E31" s="1614"/>
      <c r="F31" s="1614"/>
      <c r="G31" s="1614"/>
      <c r="H31" s="1614"/>
      <c r="I31" s="1614"/>
      <c r="J31" s="1614"/>
      <c r="K31" s="1614"/>
      <c r="L31" s="1614"/>
      <c r="M31" s="1614"/>
      <c r="N31" s="1614"/>
      <c r="O31" s="1614"/>
      <c r="P31" s="1614"/>
      <c r="Q31" s="1614"/>
      <c r="R31" s="1614"/>
      <c r="S31" s="1614"/>
    </row>
    <row r="32" spans="1:19" ht="19.5" customHeight="1">
      <c r="A32" s="1615" t="s">
        <v>236</v>
      </c>
      <c r="B32" s="1616"/>
      <c r="C32" s="1616"/>
      <c r="D32" s="1616"/>
      <c r="E32" s="1616"/>
      <c r="F32" s="1616"/>
      <c r="G32" s="1616"/>
      <c r="H32" s="1616"/>
      <c r="I32" s="1616"/>
      <c r="J32" s="1616"/>
      <c r="K32" s="1616"/>
      <c r="L32" s="1616"/>
      <c r="M32" s="1616"/>
      <c r="N32" s="1616"/>
      <c r="O32" s="1616"/>
      <c r="P32" s="1616"/>
      <c r="Q32" s="1616"/>
      <c r="R32" s="1616"/>
      <c r="S32" s="1616"/>
    </row>
    <row r="33" spans="1:19" ht="16.5" customHeight="1">
      <c r="A33" s="697"/>
      <c r="B33" s="698"/>
      <c r="C33" s="698"/>
      <c r="D33" s="698"/>
      <c r="E33" s="698"/>
      <c r="F33" s="698"/>
      <c r="G33" s="698"/>
      <c r="H33" s="698"/>
      <c r="I33" s="698"/>
      <c r="J33" s="698"/>
      <c r="K33" s="698"/>
      <c r="L33" s="698"/>
      <c r="M33" s="698"/>
      <c r="N33" s="698"/>
      <c r="O33" s="698"/>
      <c r="P33" s="698"/>
      <c r="Q33" s="698"/>
      <c r="R33" s="698"/>
      <c r="S33" s="698"/>
    </row>
    <row r="34" spans="1:19" s="62" customFormat="1" ht="16.5" customHeight="1">
      <c r="A34" s="92" t="s">
        <v>237</v>
      </c>
      <c r="B34" s="93"/>
      <c r="C34" s="93"/>
      <c r="D34" s="94"/>
      <c r="E34" s="94"/>
      <c r="F34" s="94"/>
      <c r="G34" s="94"/>
      <c r="H34" s="94"/>
      <c r="I34" s="94"/>
      <c r="J34" s="94"/>
      <c r="K34" s="95"/>
      <c r="L34" s="95"/>
      <c r="M34" s="65"/>
      <c r="N34" s="93"/>
      <c r="O34" s="93"/>
      <c r="P34" s="93"/>
      <c r="Q34" s="93"/>
      <c r="R34" s="93"/>
      <c r="S34" s="65"/>
    </row>
    <row r="35" spans="1:19" ht="22.5" customHeight="1">
      <c r="A35" s="96" t="s">
        <v>238</v>
      </c>
      <c r="B35" s="1617"/>
      <c r="C35" s="1618"/>
      <c r="D35" s="1618"/>
      <c r="E35" s="1618"/>
      <c r="F35" s="1618"/>
      <c r="G35" s="1618"/>
      <c r="H35" s="1618"/>
      <c r="I35" s="1618"/>
      <c r="J35" s="1618"/>
      <c r="K35" s="1618"/>
      <c r="L35" s="1618"/>
      <c r="M35" s="1618"/>
      <c r="N35" s="1618"/>
      <c r="O35" s="1618"/>
      <c r="P35" s="1618"/>
      <c r="Q35" s="1618"/>
      <c r="R35" s="1618"/>
      <c r="S35" s="1619"/>
    </row>
    <row r="36" spans="1:19" ht="22.5" customHeight="1">
      <c r="A36" s="96" t="s">
        <v>239</v>
      </c>
      <c r="B36" s="1617"/>
      <c r="C36" s="1618"/>
      <c r="D36" s="1618"/>
      <c r="E36" s="1618"/>
      <c r="F36" s="1618"/>
      <c r="G36" s="1618"/>
      <c r="H36" s="1618"/>
      <c r="I36" s="1618"/>
      <c r="J36" s="1618"/>
      <c r="K36" s="1618"/>
      <c r="L36" s="1618"/>
      <c r="M36" s="1618"/>
      <c r="N36" s="1618"/>
      <c r="O36" s="1618"/>
      <c r="P36" s="1618"/>
      <c r="Q36" s="1618"/>
      <c r="R36" s="1618"/>
      <c r="S36" s="1619"/>
    </row>
    <row r="37" spans="1:19" ht="15.75" customHeight="1">
      <c r="A37" s="66"/>
      <c r="B37" s="66"/>
      <c r="C37" s="66"/>
      <c r="D37" s="66"/>
      <c r="E37" s="66"/>
      <c r="F37" s="66"/>
      <c r="G37" s="66"/>
      <c r="H37" s="66"/>
      <c r="I37" s="66"/>
      <c r="J37" s="66"/>
      <c r="K37" s="66"/>
      <c r="L37" s="66"/>
      <c r="M37" s="66"/>
      <c r="N37" s="66"/>
      <c r="O37" s="66"/>
      <c r="P37" s="66"/>
      <c r="Q37" s="66"/>
      <c r="R37" s="66"/>
      <c r="S37" s="66"/>
    </row>
    <row r="38" spans="1:19" ht="19.5" customHeight="1">
      <c r="A38" s="59" t="s">
        <v>240</v>
      </c>
    </row>
    <row r="39" spans="1:19" ht="19.5" customHeight="1">
      <c r="A39" s="96" t="s">
        <v>241</v>
      </c>
      <c r="B39" s="1617"/>
      <c r="C39" s="1618"/>
      <c r="D39" s="1618"/>
      <c r="E39" s="1618"/>
      <c r="F39" s="1618"/>
      <c r="G39" s="1618"/>
      <c r="H39" s="1618"/>
      <c r="I39" s="1618"/>
      <c r="J39" s="1619"/>
      <c r="K39" s="1591" t="s">
        <v>242</v>
      </c>
      <c r="L39" s="1592"/>
      <c r="M39" s="1592"/>
      <c r="N39" s="1592"/>
      <c r="O39" s="1592"/>
      <c r="P39" s="1620"/>
      <c r="Q39" s="1620"/>
      <c r="R39" s="1620"/>
      <c r="S39" s="97" t="s">
        <v>243</v>
      </c>
    </row>
    <row r="40" spans="1:19" ht="20.100000000000001" customHeight="1">
      <c r="A40" s="1601" t="s">
        <v>244</v>
      </c>
      <c r="B40" s="98" t="s">
        <v>245</v>
      </c>
      <c r="C40" s="99"/>
      <c r="D40" s="100"/>
      <c r="E40" s="1609"/>
      <c r="F40" s="1610"/>
      <c r="G40" s="1610"/>
      <c r="H40" s="1610"/>
      <c r="I40" s="1610"/>
      <c r="J40" s="1610"/>
      <c r="K40" s="1610"/>
      <c r="L40" s="1610"/>
      <c r="M40" s="1595" t="s">
        <v>246</v>
      </c>
      <c r="N40" s="1596"/>
      <c r="O40" s="1597"/>
      <c r="P40" s="1611"/>
      <c r="Q40" s="1599"/>
      <c r="R40" s="1599"/>
      <c r="S40" s="1600"/>
    </row>
    <row r="41" spans="1:19" ht="20.100000000000001" customHeight="1">
      <c r="A41" s="1602"/>
      <c r="B41" s="101" t="s">
        <v>247</v>
      </c>
      <c r="C41" s="102"/>
      <c r="D41" s="103"/>
      <c r="E41" s="1583"/>
      <c r="F41" s="1584"/>
      <c r="G41" s="1584"/>
      <c r="H41" s="1584"/>
      <c r="I41" s="1584"/>
      <c r="J41" s="1584"/>
      <c r="K41" s="1584"/>
      <c r="L41" s="1585"/>
      <c r="M41" s="1586" t="s">
        <v>248</v>
      </c>
      <c r="N41" s="1587"/>
      <c r="O41" s="1588"/>
      <c r="P41" s="1612"/>
      <c r="Q41" s="1590"/>
      <c r="R41" s="1584"/>
      <c r="S41" s="1585"/>
    </row>
    <row r="42" spans="1:19" ht="20.100000000000001" customHeight="1">
      <c r="A42" s="1603"/>
      <c r="B42" s="104" t="s">
        <v>249</v>
      </c>
      <c r="C42" s="105"/>
      <c r="D42" s="106"/>
      <c r="E42" s="728"/>
      <c r="F42" s="107" t="s">
        <v>250</v>
      </c>
      <c r="G42" s="64"/>
      <c r="H42" s="64"/>
      <c r="I42" s="64"/>
      <c r="J42" s="65"/>
      <c r="K42" s="65"/>
      <c r="L42" s="65"/>
      <c r="M42" s="1591" t="s">
        <v>251</v>
      </c>
      <c r="N42" s="1592"/>
      <c r="O42" s="1593"/>
      <c r="P42" s="728"/>
      <c r="Q42" s="107" t="s">
        <v>252</v>
      </c>
      <c r="S42" s="108"/>
    </row>
    <row r="43" spans="1:19" ht="20.100000000000001" customHeight="1">
      <c r="A43" s="1607" t="s">
        <v>253</v>
      </c>
      <c r="B43" s="98" t="s">
        <v>245</v>
      </c>
      <c r="C43" s="99"/>
      <c r="D43" s="100"/>
      <c r="E43" s="1609"/>
      <c r="F43" s="1605"/>
      <c r="G43" s="1605"/>
      <c r="H43" s="1605"/>
      <c r="I43" s="1605"/>
      <c r="J43" s="1610"/>
      <c r="K43" s="1610"/>
      <c r="L43" s="1610"/>
      <c r="M43" s="1595" t="s">
        <v>246</v>
      </c>
      <c r="N43" s="1596"/>
      <c r="O43" s="1597"/>
      <c r="P43" s="1598"/>
      <c r="Q43" s="1599"/>
      <c r="R43" s="1599"/>
      <c r="S43" s="1600"/>
    </row>
    <row r="44" spans="1:19" ht="20.100000000000001" customHeight="1">
      <c r="A44" s="1608"/>
      <c r="B44" s="101" t="s">
        <v>247</v>
      </c>
      <c r="C44" s="102"/>
      <c r="D44" s="103"/>
      <c r="E44" s="1583"/>
      <c r="F44" s="1584"/>
      <c r="G44" s="1584"/>
      <c r="H44" s="1584"/>
      <c r="I44" s="1584"/>
      <c r="J44" s="1584"/>
      <c r="K44" s="1584"/>
      <c r="L44" s="1585"/>
      <c r="M44" s="1586" t="s">
        <v>248</v>
      </c>
      <c r="N44" s="1587"/>
      <c r="O44" s="1588"/>
      <c r="P44" s="1589"/>
      <c r="Q44" s="1590"/>
      <c r="R44" s="1584"/>
      <c r="S44" s="1585"/>
    </row>
    <row r="45" spans="1:19" ht="20.100000000000001" customHeight="1">
      <c r="A45" s="1608"/>
      <c r="B45" s="98" t="s">
        <v>245</v>
      </c>
      <c r="C45" s="99"/>
      <c r="D45" s="100"/>
      <c r="E45" s="1609"/>
      <c r="F45" s="1605"/>
      <c r="G45" s="1605"/>
      <c r="H45" s="1605"/>
      <c r="I45" s="1605"/>
      <c r="J45" s="1610"/>
      <c r="K45" s="1605"/>
      <c r="L45" s="1606"/>
      <c r="M45" s="1595" t="s">
        <v>246</v>
      </c>
      <c r="N45" s="1596"/>
      <c r="O45" s="1597"/>
      <c r="P45" s="1598"/>
      <c r="Q45" s="1599"/>
      <c r="R45" s="1599"/>
      <c r="S45" s="1600"/>
    </row>
    <row r="46" spans="1:19" ht="20.100000000000001" customHeight="1">
      <c r="A46" s="1608"/>
      <c r="B46" s="101" t="s">
        <v>247</v>
      </c>
      <c r="C46" s="102"/>
      <c r="D46" s="103"/>
      <c r="E46" s="1583"/>
      <c r="F46" s="1584"/>
      <c r="G46" s="1584"/>
      <c r="H46" s="1584"/>
      <c r="I46" s="1584"/>
      <c r="J46" s="1584"/>
      <c r="K46" s="1584"/>
      <c r="L46" s="1585"/>
      <c r="M46" s="1586" t="s">
        <v>248</v>
      </c>
      <c r="N46" s="1587"/>
      <c r="O46" s="1588"/>
      <c r="P46" s="1589"/>
      <c r="Q46" s="1590"/>
      <c r="R46" s="1584"/>
      <c r="S46" s="1585"/>
    </row>
    <row r="47" spans="1:19" ht="20.100000000000001" customHeight="1">
      <c r="A47" s="1601" t="s">
        <v>254</v>
      </c>
      <c r="B47" s="98" t="s">
        <v>245</v>
      </c>
      <c r="C47" s="99"/>
      <c r="D47" s="100"/>
      <c r="E47" s="1604"/>
      <c r="F47" s="1605"/>
      <c r="G47" s="1605"/>
      <c r="H47" s="1605"/>
      <c r="I47" s="1605"/>
      <c r="J47" s="1605"/>
      <c r="K47" s="1605"/>
      <c r="L47" s="1606"/>
      <c r="M47" s="1595" t="s">
        <v>246</v>
      </c>
      <c r="N47" s="1596"/>
      <c r="O47" s="1597"/>
      <c r="P47" s="1598"/>
      <c r="Q47" s="1599"/>
      <c r="R47" s="1599"/>
      <c r="S47" s="1600"/>
    </row>
    <row r="48" spans="1:19" ht="20.100000000000001" customHeight="1">
      <c r="A48" s="1602"/>
      <c r="B48" s="101" t="s">
        <v>247</v>
      </c>
      <c r="C48" s="102"/>
      <c r="D48" s="103"/>
      <c r="E48" s="1583"/>
      <c r="F48" s="1584"/>
      <c r="G48" s="1584"/>
      <c r="H48" s="1584"/>
      <c r="I48" s="1584"/>
      <c r="J48" s="1584"/>
      <c r="K48" s="1584"/>
      <c r="L48" s="1585"/>
      <c r="M48" s="1586" t="s">
        <v>248</v>
      </c>
      <c r="N48" s="1587"/>
      <c r="O48" s="1588"/>
      <c r="P48" s="1589"/>
      <c r="Q48" s="1590"/>
      <c r="R48" s="1584"/>
      <c r="S48" s="1585"/>
    </row>
    <row r="49" spans="1:19" ht="20.100000000000001" customHeight="1">
      <c r="A49" s="1603"/>
      <c r="B49" s="109" t="s">
        <v>249</v>
      </c>
      <c r="C49" s="110"/>
      <c r="D49" s="111"/>
      <c r="E49" s="728"/>
      <c r="F49" s="112" t="s">
        <v>255</v>
      </c>
      <c r="G49" s="113"/>
      <c r="H49" s="113"/>
      <c r="I49" s="113"/>
      <c r="J49" s="114"/>
      <c r="K49" s="114"/>
      <c r="L49" s="114"/>
      <c r="M49" s="1591" t="s">
        <v>251</v>
      </c>
      <c r="N49" s="1592"/>
      <c r="O49" s="1593"/>
      <c r="P49" s="728"/>
      <c r="Q49" s="107" t="s">
        <v>252</v>
      </c>
      <c r="S49" s="97"/>
    </row>
    <row r="50" spans="1:19" ht="26.25" customHeight="1">
      <c r="A50" s="1594" t="s">
        <v>256</v>
      </c>
      <c r="B50" s="1594"/>
      <c r="C50" s="1594"/>
      <c r="D50" s="1594"/>
      <c r="E50" s="1594"/>
      <c r="F50" s="1594"/>
      <c r="G50" s="1594"/>
      <c r="H50" s="1594"/>
      <c r="I50" s="1594"/>
      <c r="J50" s="1594"/>
      <c r="K50" s="1594"/>
      <c r="L50" s="1594"/>
      <c r="M50" s="1594"/>
      <c r="N50" s="1594"/>
      <c r="O50" s="1594"/>
      <c r="P50" s="1594"/>
      <c r="Q50" s="1594"/>
      <c r="R50" s="1594"/>
      <c r="S50" s="1594"/>
    </row>
    <row r="51" spans="1:19">
      <c r="A51" s="1581" t="s">
        <v>257</v>
      </c>
      <c r="B51" s="1581"/>
      <c r="C51" s="1581"/>
      <c r="D51" s="1581"/>
      <c r="E51" s="1581"/>
      <c r="F51" s="1581"/>
      <c r="G51" s="1581"/>
      <c r="H51" s="1581"/>
      <c r="I51" s="1581"/>
      <c r="J51" s="1581"/>
      <c r="K51" s="1581"/>
      <c r="L51" s="1581"/>
      <c r="M51" s="1581"/>
      <c r="N51" s="1581"/>
      <c r="O51" s="1581"/>
      <c r="P51" s="1581"/>
      <c r="Q51" s="1581"/>
      <c r="R51" s="1581"/>
      <c r="S51" s="1581"/>
    </row>
    <row r="52" spans="1:19" ht="27" customHeight="1">
      <c r="A52" s="1581" t="s">
        <v>258</v>
      </c>
      <c r="B52" s="1581"/>
      <c r="C52" s="1581"/>
      <c r="D52" s="1581"/>
      <c r="E52" s="1581"/>
      <c r="F52" s="1581"/>
      <c r="G52" s="1581"/>
      <c r="H52" s="1581"/>
      <c r="I52" s="1581"/>
      <c r="J52" s="1581"/>
      <c r="K52" s="1581"/>
      <c r="L52" s="1581"/>
      <c r="M52" s="1581"/>
      <c r="N52" s="1582"/>
      <c r="O52" s="1582"/>
      <c r="P52" s="1582"/>
      <c r="Q52" s="1582"/>
      <c r="R52" s="1582"/>
      <c r="S52" s="1582"/>
    </row>
    <row r="53" spans="1:19">
      <c r="A53" s="115" t="s">
        <v>259</v>
      </c>
      <c r="B53" s="116"/>
      <c r="C53" s="116"/>
      <c r="D53" s="116"/>
      <c r="E53" s="116"/>
      <c r="F53" s="116"/>
      <c r="G53" s="116"/>
      <c r="H53" s="116"/>
      <c r="I53" s="116"/>
      <c r="J53" s="116"/>
      <c r="K53" s="116"/>
      <c r="L53" s="116"/>
      <c r="M53" s="116"/>
      <c r="N53" s="116"/>
      <c r="O53" s="116"/>
      <c r="P53" s="116"/>
      <c r="Q53" s="116"/>
      <c r="R53" s="116"/>
      <c r="S53" s="116"/>
    </row>
    <row r="54" spans="1:19" ht="25.5" customHeight="1">
      <c r="A54" s="1581" t="s">
        <v>260</v>
      </c>
      <c r="B54" s="1581"/>
      <c r="C54" s="1581"/>
      <c r="D54" s="1581"/>
      <c r="E54" s="1581"/>
      <c r="F54" s="1581"/>
      <c r="G54" s="1581"/>
      <c r="H54" s="1581"/>
      <c r="I54" s="1581"/>
      <c r="J54" s="1581"/>
      <c r="K54" s="1581"/>
      <c r="L54" s="1581"/>
      <c r="M54" s="1581"/>
      <c r="N54" s="1581"/>
      <c r="O54" s="1581"/>
      <c r="P54" s="1581"/>
      <c r="Q54" s="1581"/>
      <c r="R54" s="1581"/>
      <c r="S54" s="1581"/>
    </row>
  </sheetData>
  <mergeCells count="107">
    <mergeCell ref="A2:S2"/>
    <mergeCell ref="B4:J4"/>
    <mergeCell ref="L4:S4"/>
    <mergeCell ref="B5:S5"/>
    <mergeCell ref="B6:S6"/>
    <mergeCell ref="B8:C8"/>
    <mergeCell ref="E8:G8"/>
    <mergeCell ref="H8:I8"/>
    <mergeCell ref="K8:S8"/>
    <mergeCell ref="B7:S7"/>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A27:S27"/>
    <mergeCell ref="A28:C29"/>
    <mergeCell ref="D28:L29"/>
    <mergeCell ref="M28:O28"/>
    <mergeCell ref="P28:Q29"/>
    <mergeCell ref="R28:R29"/>
    <mergeCell ref="B24:S24"/>
    <mergeCell ref="A17:D17"/>
    <mergeCell ref="E17:S17"/>
    <mergeCell ref="B21:S21"/>
    <mergeCell ref="C22:D22"/>
    <mergeCell ref="E22:S22"/>
    <mergeCell ref="E23:F23"/>
    <mergeCell ref="G23:I23"/>
    <mergeCell ref="K23:L23"/>
    <mergeCell ref="M23:S23"/>
    <mergeCell ref="A31:S31"/>
    <mergeCell ref="A32:S32"/>
    <mergeCell ref="B35:S35"/>
    <mergeCell ref="B36:S36"/>
    <mergeCell ref="B39:J39"/>
    <mergeCell ref="K39:O39"/>
    <mergeCell ref="P39:R39"/>
    <mergeCell ref="S28:S29"/>
    <mergeCell ref="N29:O29"/>
    <mergeCell ref="A30:C30"/>
    <mergeCell ref="D30:L30"/>
    <mergeCell ref="N30:O30"/>
    <mergeCell ref="P30:Q30"/>
    <mergeCell ref="M44:O44"/>
    <mergeCell ref="P44:S44"/>
    <mergeCell ref="E45:I45"/>
    <mergeCell ref="J45:L45"/>
    <mergeCell ref="A40:A42"/>
    <mergeCell ref="E40:I40"/>
    <mergeCell ref="J40:L40"/>
    <mergeCell ref="M40:O40"/>
    <mergeCell ref="P40:S40"/>
    <mergeCell ref="E41:L41"/>
    <mergeCell ref="M41:O41"/>
    <mergeCell ref="P41:S41"/>
    <mergeCell ref="M42:O42"/>
    <mergeCell ref="A52:S52"/>
    <mergeCell ref="A54:S54"/>
    <mergeCell ref="E48:L48"/>
    <mergeCell ref="M48:O48"/>
    <mergeCell ref="P48:S48"/>
    <mergeCell ref="M49:O49"/>
    <mergeCell ref="A50:S50"/>
    <mergeCell ref="A51:S51"/>
    <mergeCell ref="M45:O45"/>
    <mergeCell ref="P45:S45"/>
    <mergeCell ref="E46:L46"/>
    <mergeCell ref="M46:O46"/>
    <mergeCell ref="P46:S46"/>
    <mergeCell ref="A47:A49"/>
    <mergeCell ref="E47:I47"/>
    <mergeCell ref="J47:L47"/>
    <mergeCell ref="M47:O47"/>
    <mergeCell ref="P47:S47"/>
    <mergeCell ref="A43:A46"/>
    <mergeCell ref="E43:I43"/>
    <mergeCell ref="J43:L43"/>
    <mergeCell ref="M43:O43"/>
    <mergeCell ref="P43:S43"/>
    <mergeCell ref="E44:L44"/>
  </mergeCells>
  <phoneticPr fontId="10"/>
  <conditionalFormatting sqref="P49 P43:S48 P39:R39 B39:J39 P40:S41 E40:E49 P42 D30 A30 M30:S30 G10:I10 M10:S10 G23:I23 M23:S23 G12 J12 B12:D12 B24:S24">
    <cfRule type="cellIs" dxfId="355" priority="13" stopIfTrue="1" operator="equal">
      <formula>""</formula>
    </cfRule>
  </conditionalFormatting>
  <conditionalFormatting sqref="B35:S36 B8:C8 E8:G8 J8">
    <cfRule type="cellIs" dxfId="354" priority="12" stopIfTrue="1" operator="equal">
      <formula>""</formula>
    </cfRule>
  </conditionalFormatting>
  <conditionalFormatting sqref="B16:S16">
    <cfRule type="cellIs" dxfId="353" priority="10" stopIfTrue="1" operator="equal">
      <formula>""</formula>
    </cfRule>
    <cfRule type="cellIs" dxfId="352" priority="11" stopIfTrue="1" operator="equal">
      <formula>""</formula>
    </cfRule>
  </conditionalFormatting>
  <conditionalFormatting sqref="B13:B15 E13:E15 H13:H15 K13:K14 N13 O14">
    <cfRule type="expression" dxfId="351" priority="9" stopIfTrue="1">
      <formula>($B$13="")*($B$14="")*($B$15="")*($E$13="")*($E$14="")*($E$15="")*($H$13="")*($H$14="")*($H$15="")*($K$13="")*($K$14="")*($N$13="")*($O$14="")</formula>
    </cfRule>
  </conditionalFormatting>
  <conditionalFormatting sqref="K15:R15">
    <cfRule type="cellIs" dxfId="350" priority="8" stopIfTrue="1" operator="equal">
      <formula>(COUNTIF($H$15,"✔")&lt;1)</formula>
    </cfRule>
  </conditionalFormatting>
  <conditionalFormatting sqref="E40">
    <cfRule type="cellIs" dxfId="349" priority="7" stopIfTrue="1" operator="equal">
      <formula>""</formula>
    </cfRule>
  </conditionalFormatting>
  <conditionalFormatting sqref="J40">
    <cfRule type="cellIs" dxfId="348" priority="6" stopIfTrue="1" operator="equal">
      <formula>""</formula>
    </cfRule>
  </conditionalFormatting>
  <conditionalFormatting sqref="E40">
    <cfRule type="cellIs" dxfId="347" priority="5" stopIfTrue="1" operator="equal">
      <formula>""</formula>
    </cfRule>
  </conditionalFormatting>
  <conditionalFormatting sqref="J40">
    <cfRule type="cellIs" dxfId="346" priority="4" stopIfTrue="1" operator="equal">
      <formula>""</formula>
    </cfRule>
  </conditionalFormatting>
  <conditionalFormatting sqref="J43">
    <cfRule type="cellIs" dxfId="345" priority="3" stopIfTrue="1" operator="equal">
      <formula>""</formula>
    </cfRule>
  </conditionalFormatting>
  <conditionalFormatting sqref="J45:L45">
    <cfRule type="cellIs" dxfId="344" priority="2" stopIfTrue="1" operator="equal">
      <formula>""</formula>
    </cfRule>
  </conditionalFormatting>
  <conditionalFormatting sqref="J47:L47">
    <cfRule type="cellIs" dxfId="343" priority="1" stopIfTrue="1" operator="equal">
      <formula>""</formula>
    </cfRule>
  </conditionalFormatting>
  <dataValidations count="7">
    <dataValidation imeMode="off" allowBlank="1" showInputMessage="1" showErrorMessage="1" sqref="P43:S48 E41:L41 P40:S41 P39:R39 E44:L44 E46:L46 E48:L48 M30:S30 M23:S23 J12 G12 D12 N11:S11 M10:S10"/>
    <dataValidation imeMode="hiragana" allowBlank="1" showInputMessage="1" showErrorMessage="1" sqref="B35:S36 B39:J39 J40 J43 J45 E40 E43 E45 E47 J47 G23:I23 B16:S16 K15:R15 G10:I10 A30:C30"/>
    <dataValidation type="list" allowBlank="1" showInputMessage="1" showErrorMessage="1" sqref="E49 P49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printOptions horizontalCentered="1"/>
  <pageMargins left="0.39370078740157483" right="0.39370078740157483" top="0.39370078740157483" bottom="0.39370078740157483" header="0.19685039370078741" footer="0.19685039370078741"/>
  <pageSetup paperSize="9" scale="76" orientation="portrait" r:id="rId1"/>
  <headerFooter scaleWithDoc="0">
    <oddFooter>&amp;R&amp;10（令和元年10月開講訓練科から適用）</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9"/>
  <sheetViews>
    <sheetView view="pageBreakPreview" zoomScale="90" zoomScaleNormal="100" zoomScaleSheetLayoutView="90" workbookViewId="0">
      <selection activeCell="I3" sqref="I3"/>
    </sheetView>
  </sheetViews>
  <sheetFormatPr defaultRowHeight="13.5"/>
  <cols>
    <col min="1" max="1" width="5.25" bestFit="1" customWidth="1"/>
    <col min="2" max="2" width="11.75" customWidth="1"/>
    <col min="3" max="3" width="13.375" customWidth="1"/>
    <col min="4" max="4" width="8.875" customWidth="1"/>
    <col min="5" max="5" width="6.625" customWidth="1"/>
    <col min="6" max="6" width="6.375" customWidth="1"/>
    <col min="7" max="7" width="7.5" customWidth="1"/>
    <col min="8" max="8" width="7.75" customWidth="1"/>
    <col min="9" max="9" width="12.75" customWidth="1"/>
    <col min="257" max="257" width="5.25" bestFit="1" customWidth="1"/>
    <col min="258" max="258" width="11.75" customWidth="1"/>
    <col min="259" max="259" width="13.375" customWidth="1"/>
    <col min="260" max="260" width="8.875" customWidth="1"/>
    <col min="261" max="261" width="6.625" customWidth="1"/>
    <col min="262" max="262" width="6.375" customWidth="1"/>
    <col min="263" max="263" width="7.5" customWidth="1"/>
    <col min="264" max="264" width="7.75" customWidth="1"/>
    <col min="265" max="265" width="12.75" customWidth="1"/>
    <col min="513" max="513" width="5.25" bestFit="1" customWidth="1"/>
    <col min="514" max="514" width="11.75" customWidth="1"/>
    <col min="515" max="515" width="13.375" customWidth="1"/>
    <col min="516" max="516" width="8.875" customWidth="1"/>
    <col min="517" max="517" width="6.625" customWidth="1"/>
    <col min="518" max="518" width="6.375" customWidth="1"/>
    <col min="519" max="519" width="7.5" customWidth="1"/>
    <col min="520" max="520" width="7.75" customWidth="1"/>
    <col min="521" max="521" width="12.75" customWidth="1"/>
    <col min="769" max="769" width="5.25" bestFit="1" customWidth="1"/>
    <col min="770" max="770" width="11.75" customWidth="1"/>
    <col min="771" max="771" width="13.375" customWidth="1"/>
    <col min="772" max="772" width="8.875" customWidth="1"/>
    <col min="773" max="773" width="6.625" customWidth="1"/>
    <col min="774" max="774" width="6.375" customWidth="1"/>
    <col min="775" max="775" width="7.5" customWidth="1"/>
    <col min="776" max="776" width="7.75" customWidth="1"/>
    <col min="777" max="777" width="12.75" customWidth="1"/>
    <col min="1025" max="1025" width="5.25" bestFit="1" customWidth="1"/>
    <col min="1026" max="1026" width="11.75" customWidth="1"/>
    <col min="1027" max="1027" width="13.375" customWidth="1"/>
    <col min="1028" max="1028" width="8.875" customWidth="1"/>
    <col min="1029" max="1029" width="6.625" customWidth="1"/>
    <col min="1030" max="1030" width="6.375" customWidth="1"/>
    <col min="1031" max="1031" width="7.5" customWidth="1"/>
    <col min="1032" max="1032" width="7.75" customWidth="1"/>
    <col min="1033" max="1033" width="12.75" customWidth="1"/>
    <col min="1281" max="1281" width="5.25" bestFit="1" customWidth="1"/>
    <col min="1282" max="1282" width="11.75" customWidth="1"/>
    <col min="1283" max="1283" width="13.375" customWidth="1"/>
    <col min="1284" max="1284" width="8.875" customWidth="1"/>
    <col min="1285" max="1285" width="6.625" customWidth="1"/>
    <col min="1286" max="1286" width="6.375" customWidth="1"/>
    <col min="1287" max="1287" width="7.5" customWidth="1"/>
    <col min="1288" max="1288" width="7.75" customWidth="1"/>
    <col min="1289" max="1289" width="12.75" customWidth="1"/>
    <col min="1537" max="1537" width="5.25" bestFit="1" customWidth="1"/>
    <col min="1538" max="1538" width="11.75" customWidth="1"/>
    <col min="1539" max="1539" width="13.375" customWidth="1"/>
    <col min="1540" max="1540" width="8.875" customWidth="1"/>
    <col min="1541" max="1541" width="6.625" customWidth="1"/>
    <col min="1542" max="1542" width="6.375" customWidth="1"/>
    <col min="1543" max="1543" width="7.5" customWidth="1"/>
    <col min="1544" max="1544" width="7.75" customWidth="1"/>
    <col min="1545" max="1545" width="12.75" customWidth="1"/>
    <col min="1793" max="1793" width="5.25" bestFit="1" customWidth="1"/>
    <col min="1794" max="1794" width="11.75" customWidth="1"/>
    <col min="1795" max="1795" width="13.375" customWidth="1"/>
    <col min="1796" max="1796" width="8.875" customWidth="1"/>
    <col min="1797" max="1797" width="6.625" customWidth="1"/>
    <col min="1798" max="1798" width="6.375" customWidth="1"/>
    <col min="1799" max="1799" width="7.5" customWidth="1"/>
    <col min="1800" max="1800" width="7.75" customWidth="1"/>
    <col min="1801" max="1801" width="12.75" customWidth="1"/>
    <col min="2049" max="2049" width="5.25" bestFit="1" customWidth="1"/>
    <col min="2050" max="2050" width="11.75" customWidth="1"/>
    <col min="2051" max="2051" width="13.375" customWidth="1"/>
    <col min="2052" max="2052" width="8.875" customWidth="1"/>
    <col min="2053" max="2053" width="6.625" customWidth="1"/>
    <col min="2054" max="2054" width="6.375" customWidth="1"/>
    <col min="2055" max="2055" width="7.5" customWidth="1"/>
    <col min="2056" max="2056" width="7.75" customWidth="1"/>
    <col min="2057" max="2057" width="12.75" customWidth="1"/>
    <col min="2305" max="2305" width="5.25" bestFit="1" customWidth="1"/>
    <col min="2306" max="2306" width="11.75" customWidth="1"/>
    <col min="2307" max="2307" width="13.375" customWidth="1"/>
    <col min="2308" max="2308" width="8.875" customWidth="1"/>
    <col min="2309" max="2309" width="6.625" customWidth="1"/>
    <col min="2310" max="2310" width="6.375" customWidth="1"/>
    <col min="2311" max="2311" width="7.5" customWidth="1"/>
    <col min="2312" max="2312" width="7.75" customWidth="1"/>
    <col min="2313" max="2313" width="12.75" customWidth="1"/>
    <col min="2561" max="2561" width="5.25" bestFit="1" customWidth="1"/>
    <col min="2562" max="2562" width="11.75" customWidth="1"/>
    <col min="2563" max="2563" width="13.375" customWidth="1"/>
    <col min="2564" max="2564" width="8.875" customWidth="1"/>
    <col min="2565" max="2565" width="6.625" customWidth="1"/>
    <col min="2566" max="2566" width="6.375" customWidth="1"/>
    <col min="2567" max="2567" width="7.5" customWidth="1"/>
    <col min="2568" max="2568" width="7.75" customWidth="1"/>
    <col min="2569" max="2569" width="12.75" customWidth="1"/>
    <col min="2817" max="2817" width="5.25" bestFit="1" customWidth="1"/>
    <col min="2818" max="2818" width="11.75" customWidth="1"/>
    <col min="2819" max="2819" width="13.375" customWidth="1"/>
    <col min="2820" max="2820" width="8.875" customWidth="1"/>
    <col min="2821" max="2821" width="6.625" customWidth="1"/>
    <col min="2822" max="2822" width="6.375" customWidth="1"/>
    <col min="2823" max="2823" width="7.5" customWidth="1"/>
    <col min="2824" max="2824" width="7.75" customWidth="1"/>
    <col min="2825" max="2825" width="12.75" customWidth="1"/>
    <col min="3073" max="3073" width="5.25" bestFit="1" customWidth="1"/>
    <col min="3074" max="3074" width="11.75" customWidth="1"/>
    <col min="3075" max="3075" width="13.375" customWidth="1"/>
    <col min="3076" max="3076" width="8.875" customWidth="1"/>
    <col min="3077" max="3077" width="6.625" customWidth="1"/>
    <col min="3078" max="3078" width="6.375" customWidth="1"/>
    <col min="3079" max="3079" width="7.5" customWidth="1"/>
    <col min="3080" max="3080" width="7.75" customWidth="1"/>
    <col min="3081" max="3081" width="12.75" customWidth="1"/>
    <col min="3329" max="3329" width="5.25" bestFit="1" customWidth="1"/>
    <col min="3330" max="3330" width="11.75" customWidth="1"/>
    <col min="3331" max="3331" width="13.375" customWidth="1"/>
    <col min="3332" max="3332" width="8.875" customWidth="1"/>
    <col min="3333" max="3333" width="6.625" customWidth="1"/>
    <col min="3334" max="3334" width="6.375" customWidth="1"/>
    <col min="3335" max="3335" width="7.5" customWidth="1"/>
    <col min="3336" max="3336" width="7.75" customWidth="1"/>
    <col min="3337" max="3337" width="12.75" customWidth="1"/>
    <col min="3585" max="3585" width="5.25" bestFit="1" customWidth="1"/>
    <col min="3586" max="3586" width="11.75" customWidth="1"/>
    <col min="3587" max="3587" width="13.375" customWidth="1"/>
    <col min="3588" max="3588" width="8.875" customWidth="1"/>
    <col min="3589" max="3589" width="6.625" customWidth="1"/>
    <col min="3590" max="3590" width="6.375" customWidth="1"/>
    <col min="3591" max="3591" width="7.5" customWidth="1"/>
    <col min="3592" max="3592" width="7.75" customWidth="1"/>
    <col min="3593" max="3593" width="12.75" customWidth="1"/>
    <col min="3841" max="3841" width="5.25" bestFit="1" customWidth="1"/>
    <col min="3842" max="3842" width="11.75" customWidth="1"/>
    <col min="3843" max="3843" width="13.375" customWidth="1"/>
    <col min="3844" max="3844" width="8.875" customWidth="1"/>
    <col min="3845" max="3845" width="6.625" customWidth="1"/>
    <col min="3846" max="3846" width="6.375" customWidth="1"/>
    <col min="3847" max="3847" width="7.5" customWidth="1"/>
    <col min="3848" max="3848" width="7.75" customWidth="1"/>
    <col min="3849" max="3849" width="12.75" customWidth="1"/>
    <col min="4097" max="4097" width="5.25" bestFit="1" customWidth="1"/>
    <col min="4098" max="4098" width="11.75" customWidth="1"/>
    <col min="4099" max="4099" width="13.375" customWidth="1"/>
    <col min="4100" max="4100" width="8.875" customWidth="1"/>
    <col min="4101" max="4101" width="6.625" customWidth="1"/>
    <col min="4102" max="4102" width="6.375" customWidth="1"/>
    <col min="4103" max="4103" width="7.5" customWidth="1"/>
    <col min="4104" max="4104" width="7.75" customWidth="1"/>
    <col min="4105" max="4105" width="12.75" customWidth="1"/>
    <col min="4353" max="4353" width="5.25" bestFit="1" customWidth="1"/>
    <col min="4354" max="4354" width="11.75" customWidth="1"/>
    <col min="4355" max="4355" width="13.375" customWidth="1"/>
    <col min="4356" max="4356" width="8.875" customWidth="1"/>
    <col min="4357" max="4357" width="6.625" customWidth="1"/>
    <col min="4358" max="4358" width="6.375" customWidth="1"/>
    <col min="4359" max="4359" width="7.5" customWidth="1"/>
    <col min="4360" max="4360" width="7.75" customWidth="1"/>
    <col min="4361" max="4361" width="12.75" customWidth="1"/>
    <col min="4609" max="4609" width="5.25" bestFit="1" customWidth="1"/>
    <col min="4610" max="4610" width="11.75" customWidth="1"/>
    <col min="4611" max="4611" width="13.375" customWidth="1"/>
    <col min="4612" max="4612" width="8.875" customWidth="1"/>
    <col min="4613" max="4613" width="6.625" customWidth="1"/>
    <col min="4614" max="4614" width="6.375" customWidth="1"/>
    <col min="4615" max="4615" width="7.5" customWidth="1"/>
    <col min="4616" max="4616" width="7.75" customWidth="1"/>
    <col min="4617" max="4617" width="12.75" customWidth="1"/>
    <col min="4865" max="4865" width="5.25" bestFit="1" customWidth="1"/>
    <col min="4866" max="4866" width="11.75" customWidth="1"/>
    <col min="4867" max="4867" width="13.375" customWidth="1"/>
    <col min="4868" max="4868" width="8.875" customWidth="1"/>
    <col min="4869" max="4869" width="6.625" customWidth="1"/>
    <col min="4870" max="4870" width="6.375" customWidth="1"/>
    <col min="4871" max="4871" width="7.5" customWidth="1"/>
    <col min="4872" max="4872" width="7.75" customWidth="1"/>
    <col min="4873" max="4873" width="12.75" customWidth="1"/>
    <col min="5121" max="5121" width="5.25" bestFit="1" customWidth="1"/>
    <col min="5122" max="5122" width="11.75" customWidth="1"/>
    <col min="5123" max="5123" width="13.375" customWidth="1"/>
    <col min="5124" max="5124" width="8.875" customWidth="1"/>
    <col min="5125" max="5125" width="6.625" customWidth="1"/>
    <col min="5126" max="5126" width="6.375" customWidth="1"/>
    <col min="5127" max="5127" width="7.5" customWidth="1"/>
    <col min="5128" max="5128" width="7.75" customWidth="1"/>
    <col min="5129" max="5129" width="12.75" customWidth="1"/>
    <col min="5377" max="5377" width="5.25" bestFit="1" customWidth="1"/>
    <col min="5378" max="5378" width="11.75" customWidth="1"/>
    <col min="5379" max="5379" width="13.375" customWidth="1"/>
    <col min="5380" max="5380" width="8.875" customWidth="1"/>
    <col min="5381" max="5381" width="6.625" customWidth="1"/>
    <col min="5382" max="5382" width="6.375" customWidth="1"/>
    <col min="5383" max="5383" width="7.5" customWidth="1"/>
    <col min="5384" max="5384" width="7.75" customWidth="1"/>
    <col min="5385" max="5385" width="12.75" customWidth="1"/>
    <col min="5633" max="5633" width="5.25" bestFit="1" customWidth="1"/>
    <col min="5634" max="5634" width="11.75" customWidth="1"/>
    <col min="5635" max="5635" width="13.375" customWidth="1"/>
    <col min="5636" max="5636" width="8.875" customWidth="1"/>
    <col min="5637" max="5637" width="6.625" customWidth="1"/>
    <col min="5638" max="5638" width="6.375" customWidth="1"/>
    <col min="5639" max="5639" width="7.5" customWidth="1"/>
    <col min="5640" max="5640" width="7.75" customWidth="1"/>
    <col min="5641" max="5641" width="12.75" customWidth="1"/>
    <col min="5889" max="5889" width="5.25" bestFit="1" customWidth="1"/>
    <col min="5890" max="5890" width="11.75" customWidth="1"/>
    <col min="5891" max="5891" width="13.375" customWidth="1"/>
    <col min="5892" max="5892" width="8.875" customWidth="1"/>
    <col min="5893" max="5893" width="6.625" customWidth="1"/>
    <col min="5894" max="5894" width="6.375" customWidth="1"/>
    <col min="5895" max="5895" width="7.5" customWidth="1"/>
    <col min="5896" max="5896" width="7.75" customWidth="1"/>
    <col min="5897" max="5897" width="12.75" customWidth="1"/>
    <col min="6145" max="6145" width="5.25" bestFit="1" customWidth="1"/>
    <col min="6146" max="6146" width="11.75" customWidth="1"/>
    <col min="6147" max="6147" width="13.375" customWidth="1"/>
    <col min="6148" max="6148" width="8.875" customWidth="1"/>
    <col min="6149" max="6149" width="6.625" customWidth="1"/>
    <col min="6150" max="6150" width="6.375" customWidth="1"/>
    <col min="6151" max="6151" width="7.5" customWidth="1"/>
    <col min="6152" max="6152" width="7.75" customWidth="1"/>
    <col min="6153" max="6153" width="12.75" customWidth="1"/>
    <col min="6401" max="6401" width="5.25" bestFit="1" customWidth="1"/>
    <col min="6402" max="6402" width="11.75" customWidth="1"/>
    <col min="6403" max="6403" width="13.375" customWidth="1"/>
    <col min="6404" max="6404" width="8.875" customWidth="1"/>
    <col min="6405" max="6405" width="6.625" customWidth="1"/>
    <col min="6406" max="6406" width="6.375" customWidth="1"/>
    <col min="6407" max="6407" width="7.5" customWidth="1"/>
    <col min="6408" max="6408" width="7.75" customWidth="1"/>
    <col min="6409" max="6409" width="12.75" customWidth="1"/>
    <col min="6657" max="6657" width="5.25" bestFit="1" customWidth="1"/>
    <col min="6658" max="6658" width="11.75" customWidth="1"/>
    <col min="6659" max="6659" width="13.375" customWidth="1"/>
    <col min="6660" max="6660" width="8.875" customWidth="1"/>
    <col min="6661" max="6661" width="6.625" customWidth="1"/>
    <col min="6662" max="6662" width="6.375" customWidth="1"/>
    <col min="6663" max="6663" width="7.5" customWidth="1"/>
    <col min="6664" max="6664" width="7.75" customWidth="1"/>
    <col min="6665" max="6665" width="12.75" customWidth="1"/>
    <col min="6913" max="6913" width="5.25" bestFit="1" customWidth="1"/>
    <col min="6914" max="6914" width="11.75" customWidth="1"/>
    <col min="6915" max="6915" width="13.375" customWidth="1"/>
    <col min="6916" max="6916" width="8.875" customWidth="1"/>
    <col min="6917" max="6917" width="6.625" customWidth="1"/>
    <col min="6918" max="6918" width="6.375" customWidth="1"/>
    <col min="6919" max="6919" width="7.5" customWidth="1"/>
    <col min="6920" max="6920" width="7.75" customWidth="1"/>
    <col min="6921" max="6921" width="12.75" customWidth="1"/>
    <col min="7169" max="7169" width="5.25" bestFit="1" customWidth="1"/>
    <col min="7170" max="7170" width="11.75" customWidth="1"/>
    <col min="7171" max="7171" width="13.375" customWidth="1"/>
    <col min="7172" max="7172" width="8.875" customWidth="1"/>
    <col min="7173" max="7173" width="6.625" customWidth="1"/>
    <col min="7174" max="7174" width="6.375" customWidth="1"/>
    <col min="7175" max="7175" width="7.5" customWidth="1"/>
    <col min="7176" max="7176" width="7.75" customWidth="1"/>
    <col min="7177" max="7177" width="12.75" customWidth="1"/>
    <col min="7425" max="7425" width="5.25" bestFit="1" customWidth="1"/>
    <col min="7426" max="7426" width="11.75" customWidth="1"/>
    <col min="7427" max="7427" width="13.375" customWidth="1"/>
    <col min="7428" max="7428" width="8.875" customWidth="1"/>
    <col min="7429" max="7429" width="6.625" customWidth="1"/>
    <col min="7430" max="7430" width="6.375" customWidth="1"/>
    <col min="7431" max="7431" width="7.5" customWidth="1"/>
    <col min="7432" max="7432" width="7.75" customWidth="1"/>
    <col min="7433" max="7433" width="12.75" customWidth="1"/>
    <col min="7681" max="7681" width="5.25" bestFit="1" customWidth="1"/>
    <col min="7682" max="7682" width="11.75" customWidth="1"/>
    <col min="7683" max="7683" width="13.375" customWidth="1"/>
    <col min="7684" max="7684" width="8.875" customWidth="1"/>
    <col min="7685" max="7685" width="6.625" customWidth="1"/>
    <col min="7686" max="7686" width="6.375" customWidth="1"/>
    <col min="7687" max="7687" width="7.5" customWidth="1"/>
    <col min="7688" max="7688" width="7.75" customWidth="1"/>
    <col min="7689" max="7689" width="12.75" customWidth="1"/>
    <col min="7937" max="7937" width="5.25" bestFit="1" customWidth="1"/>
    <col min="7938" max="7938" width="11.75" customWidth="1"/>
    <col min="7939" max="7939" width="13.375" customWidth="1"/>
    <col min="7940" max="7940" width="8.875" customWidth="1"/>
    <col min="7941" max="7941" width="6.625" customWidth="1"/>
    <col min="7942" max="7942" width="6.375" customWidth="1"/>
    <col min="7943" max="7943" width="7.5" customWidth="1"/>
    <col min="7944" max="7944" width="7.75" customWidth="1"/>
    <col min="7945" max="7945" width="12.75" customWidth="1"/>
    <col min="8193" max="8193" width="5.25" bestFit="1" customWidth="1"/>
    <col min="8194" max="8194" width="11.75" customWidth="1"/>
    <col min="8195" max="8195" width="13.375" customWidth="1"/>
    <col min="8196" max="8196" width="8.875" customWidth="1"/>
    <col min="8197" max="8197" width="6.625" customWidth="1"/>
    <col min="8198" max="8198" width="6.375" customWidth="1"/>
    <col min="8199" max="8199" width="7.5" customWidth="1"/>
    <col min="8200" max="8200" width="7.75" customWidth="1"/>
    <col min="8201" max="8201" width="12.75" customWidth="1"/>
    <col min="8449" max="8449" width="5.25" bestFit="1" customWidth="1"/>
    <col min="8450" max="8450" width="11.75" customWidth="1"/>
    <col min="8451" max="8451" width="13.375" customWidth="1"/>
    <col min="8452" max="8452" width="8.875" customWidth="1"/>
    <col min="8453" max="8453" width="6.625" customWidth="1"/>
    <col min="8454" max="8454" width="6.375" customWidth="1"/>
    <col min="8455" max="8455" width="7.5" customWidth="1"/>
    <col min="8456" max="8456" width="7.75" customWidth="1"/>
    <col min="8457" max="8457" width="12.75" customWidth="1"/>
    <col min="8705" max="8705" width="5.25" bestFit="1" customWidth="1"/>
    <col min="8706" max="8706" width="11.75" customWidth="1"/>
    <col min="8707" max="8707" width="13.375" customWidth="1"/>
    <col min="8708" max="8708" width="8.875" customWidth="1"/>
    <col min="8709" max="8709" width="6.625" customWidth="1"/>
    <col min="8710" max="8710" width="6.375" customWidth="1"/>
    <col min="8711" max="8711" width="7.5" customWidth="1"/>
    <col min="8712" max="8712" width="7.75" customWidth="1"/>
    <col min="8713" max="8713" width="12.75" customWidth="1"/>
    <col min="8961" max="8961" width="5.25" bestFit="1" customWidth="1"/>
    <col min="8962" max="8962" width="11.75" customWidth="1"/>
    <col min="8963" max="8963" width="13.375" customWidth="1"/>
    <col min="8964" max="8964" width="8.875" customWidth="1"/>
    <col min="8965" max="8965" width="6.625" customWidth="1"/>
    <col min="8966" max="8966" width="6.375" customWidth="1"/>
    <col min="8967" max="8967" width="7.5" customWidth="1"/>
    <col min="8968" max="8968" width="7.75" customWidth="1"/>
    <col min="8969" max="8969" width="12.75" customWidth="1"/>
    <col min="9217" max="9217" width="5.25" bestFit="1" customWidth="1"/>
    <col min="9218" max="9218" width="11.75" customWidth="1"/>
    <col min="9219" max="9219" width="13.375" customWidth="1"/>
    <col min="9220" max="9220" width="8.875" customWidth="1"/>
    <col min="9221" max="9221" width="6.625" customWidth="1"/>
    <col min="9222" max="9222" width="6.375" customWidth="1"/>
    <col min="9223" max="9223" width="7.5" customWidth="1"/>
    <col min="9224" max="9224" width="7.75" customWidth="1"/>
    <col min="9225" max="9225" width="12.75" customWidth="1"/>
    <col min="9473" max="9473" width="5.25" bestFit="1" customWidth="1"/>
    <col min="9474" max="9474" width="11.75" customWidth="1"/>
    <col min="9475" max="9475" width="13.375" customWidth="1"/>
    <col min="9476" max="9476" width="8.875" customWidth="1"/>
    <col min="9477" max="9477" width="6.625" customWidth="1"/>
    <col min="9478" max="9478" width="6.375" customWidth="1"/>
    <col min="9479" max="9479" width="7.5" customWidth="1"/>
    <col min="9480" max="9480" width="7.75" customWidth="1"/>
    <col min="9481" max="9481" width="12.75" customWidth="1"/>
    <col min="9729" max="9729" width="5.25" bestFit="1" customWidth="1"/>
    <col min="9730" max="9730" width="11.75" customWidth="1"/>
    <col min="9731" max="9731" width="13.375" customWidth="1"/>
    <col min="9732" max="9732" width="8.875" customWidth="1"/>
    <col min="9733" max="9733" width="6.625" customWidth="1"/>
    <col min="9734" max="9734" width="6.375" customWidth="1"/>
    <col min="9735" max="9735" width="7.5" customWidth="1"/>
    <col min="9736" max="9736" width="7.75" customWidth="1"/>
    <col min="9737" max="9737" width="12.75" customWidth="1"/>
    <col min="9985" max="9985" width="5.25" bestFit="1" customWidth="1"/>
    <col min="9986" max="9986" width="11.75" customWidth="1"/>
    <col min="9987" max="9987" width="13.375" customWidth="1"/>
    <col min="9988" max="9988" width="8.875" customWidth="1"/>
    <col min="9989" max="9989" width="6.625" customWidth="1"/>
    <col min="9990" max="9990" width="6.375" customWidth="1"/>
    <col min="9991" max="9991" width="7.5" customWidth="1"/>
    <col min="9992" max="9992" width="7.75" customWidth="1"/>
    <col min="9993" max="9993" width="12.75" customWidth="1"/>
    <col min="10241" max="10241" width="5.25" bestFit="1" customWidth="1"/>
    <col min="10242" max="10242" width="11.75" customWidth="1"/>
    <col min="10243" max="10243" width="13.375" customWidth="1"/>
    <col min="10244" max="10244" width="8.875" customWidth="1"/>
    <col min="10245" max="10245" width="6.625" customWidth="1"/>
    <col min="10246" max="10246" width="6.375" customWidth="1"/>
    <col min="10247" max="10247" width="7.5" customWidth="1"/>
    <col min="10248" max="10248" width="7.75" customWidth="1"/>
    <col min="10249" max="10249" width="12.75" customWidth="1"/>
    <col min="10497" max="10497" width="5.25" bestFit="1" customWidth="1"/>
    <col min="10498" max="10498" width="11.75" customWidth="1"/>
    <col min="10499" max="10499" width="13.375" customWidth="1"/>
    <col min="10500" max="10500" width="8.875" customWidth="1"/>
    <col min="10501" max="10501" width="6.625" customWidth="1"/>
    <col min="10502" max="10502" width="6.375" customWidth="1"/>
    <col min="10503" max="10503" width="7.5" customWidth="1"/>
    <col min="10504" max="10504" width="7.75" customWidth="1"/>
    <col min="10505" max="10505" width="12.75" customWidth="1"/>
    <col min="10753" max="10753" width="5.25" bestFit="1" customWidth="1"/>
    <col min="10754" max="10754" width="11.75" customWidth="1"/>
    <col min="10755" max="10755" width="13.375" customWidth="1"/>
    <col min="10756" max="10756" width="8.875" customWidth="1"/>
    <col min="10757" max="10757" width="6.625" customWidth="1"/>
    <col min="10758" max="10758" width="6.375" customWidth="1"/>
    <col min="10759" max="10759" width="7.5" customWidth="1"/>
    <col min="10760" max="10760" width="7.75" customWidth="1"/>
    <col min="10761" max="10761" width="12.75" customWidth="1"/>
    <col min="11009" max="11009" width="5.25" bestFit="1" customWidth="1"/>
    <col min="11010" max="11010" width="11.75" customWidth="1"/>
    <col min="11011" max="11011" width="13.375" customWidth="1"/>
    <col min="11012" max="11012" width="8.875" customWidth="1"/>
    <col min="11013" max="11013" width="6.625" customWidth="1"/>
    <col min="11014" max="11014" width="6.375" customWidth="1"/>
    <col min="11015" max="11015" width="7.5" customWidth="1"/>
    <col min="11016" max="11016" width="7.75" customWidth="1"/>
    <col min="11017" max="11017" width="12.75" customWidth="1"/>
    <col min="11265" max="11265" width="5.25" bestFit="1" customWidth="1"/>
    <col min="11266" max="11266" width="11.75" customWidth="1"/>
    <col min="11267" max="11267" width="13.375" customWidth="1"/>
    <col min="11268" max="11268" width="8.875" customWidth="1"/>
    <col min="11269" max="11269" width="6.625" customWidth="1"/>
    <col min="11270" max="11270" width="6.375" customWidth="1"/>
    <col min="11271" max="11271" width="7.5" customWidth="1"/>
    <col min="11272" max="11272" width="7.75" customWidth="1"/>
    <col min="11273" max="11273" width="12.75" customWidth="1"/>
    <col min="11521" max="11521" width="5.25" bestFit="1" customWidth="1"/>
    <col min="11522" max="11522" width="11.75" customWidth="1"/>
    <col min="11523" max="11523" width="13.375" customWidth="1"/>
    <col min="11524" max="11524" width="8.875" customWidth="1"/>
    <col min="11525" max="11525" width="6.625" customWidth="1"/>
    <col min="11526" max="11526" width="6.375" customWidth="1"/>
    <col min="11527" max="11527" width="7.5" customWidth="1"/>
    <col min="11528" max="11528" width="7.75" customWidth="1"/>
    <col min="11529" max="11529" width="12.75" customWidth="1"/>
    <col min="11777" max="11777" width="5.25" bestFit="1" customWidth="1"/>
    <col min="11778" max="11778" width="11.75" customWidth="1"/>
    <col min="11779" max="11779" width="13.375" customWidth="1"/>
    <col min="11780" max="11780" width="8.875" customWidth="1"/>
    <col min="11781" max="11781" width="6.625" customWidth="1"/>
    <col min="11782" max="11782" width="6.375" customWidth="1"/>
    <col min="11783" max="11783" width="7.5" customWidth="1"/>
    <col min="11784" max="11784" width="7.75" customWidth="1"/>
    <col min="11785" max="11785" width="12.75" customWidth="1"/>
    <col min="12033" max="12033" width="5.25" bestFit="1" customWidth="1"/>
    <col min="12034" max="12034" width="11.75" customWidth="1"/>
    <col min="12035" max="12035" width="13.375" customWidth="1"/>
    <col min="12036" max="12036" width="8.875" customWidth="1"/>
    <col min="12037" max="12037" width="6.625" customWidth="1"/>
    <col min="12038" max="12038" width="6.375" customWidth="1"/>
    <col min="12039" max="12039" width="7.5" customWidth="1"/>
    <col min="12040" max="12040" width="7.75" customWidth="1"/>
    <col min="12041" max="12041" width="12.75" customWidth="1"/>
    <col min="12289" max="12289" width="5.25" bestFit="1" customWidth="1"/>
    <col min="12290" max="12290" width="11.75" customWidth="1"/>
    <col min="12291" max="12291" width="13.375" customWidth="1"/>
    <col min="12292" max="12292" width="8.875" customWidth="1"/>
    <col min="12293" max="12293" width="6.625" customWidth="1"/>
    <col min="12294" max="12294" width="6.375" customWidth="1"/>
    <col min="12295" max="12295" width="7.5" customWidth="1"/>
    <col min="12296" max="12296" width="7.75" customWidth="1"/>
    <col min="12297" max="12297" width="12.75" customWidth="1"/>
    <col min="12545" max="12545" width="5.25" bestFit="1" customWidth="1"/>
    <col min="12546" max="12546" width="11.75" customWidth="1"/>
    <col min="12547" max="12547" width="13.375" customWidth="1"/>
    <col min="12548" max="12548" width="8.875" customWidth="1"/>
    <col min="12549" max="12549" width="6.625" customWidth="1"/>
    <col min="12550" max="12550" width="6.375" customWidth="1"/>
    <col min="12551" max="12551" width="7.5" customWidth="1"/>
    <col min="12552" max="12552" width="7.75" customWidth="1"/>
    <col min="12553" max="12553" width="12.75" customWidth="1"/>
    <col min="12801" max="12801" width="5.25" bestFit="1" customWidth="1"/>
    <col min="12802" max="12802" width="11.75" customWidth="1"/>
    <col min="12803" max="12803" width="13.375" customWidth="1"/>
    <col min="12804" max="12804" width="8.875" customWidth="1"/>
    <col min="12805" max="12805" width="6.625" customWidth="1"/>
    <col min="12806" max="12806" width="6.375" customWidth="1"/>
    <col min="12807" max="12807" width="7.5" customWidth="1"/>
    <col min="12808" max="12808" width="7.75" customWidth="1"/>
    <col min="12809" max="12809" width="12.75" customWidth="1"/>
    <col min="13057" max="13057" width="5.25" bestFit="1" customWidth="1"/>
    <col min="13058" max="13058" width="11.75" customWidth="1"/>
    <col min="13059" max="13059" width="13.375" customWidth="1"/>
    <col min="13060" max="13060" width="8.875" customWidth="1"/>
    <col min="13061" max="13061" width="6.625" customWidth="1"/>
    <col min="13062" max="13062" width="6.375" customWidth="1"/>
    <col min="13063" max="13063" width="7.5" customWidth="1"/>
    <col min="13064" max="13064" width="7.75" customWidth="1"/>
    <col min="13065" max="13065" width="12.75" customWidth="1"/>
    <col min="13313" max="13313" width="5.25" bestFit="1" customWidth="1"/>
    <col min="13314" max="13314" width="11.75" customWidth="1"/>
    <col min="13315" max="13315" width="13.375" customWidth="1"/>
    <col min="13316" max="13316" width="8.875" customWidth="1"/>
    <col min="13317" max="13317" width="6.625" customWidth="1"/>
    <col min="13318" max="13318" width="6.375" customWidth="1"/>
    <col min="13319" max="13319" width="7.5" customWidth="1"/>
    <col min="13320" max="13320" width="7.75" customWidth="1"/>
    <col min="13321" max="13321" width="12.75" customWidth="1"/>
    <col min="13569" max="13569" width="5.25" bestFit="1" customWidth="1"/>
    <col min="13570" max="13570" width="11.75" customWidth="1"/>
    <col min="13571" max="13571" width="13.375" customWidth="1"/>
    <col min="13572" max="13572" width="8.875" customWidth="1"/>
    <col min="13573" max="13573" width="6.625" customWidth="1"/>
    <col min="13574" max="13574" width="6.375" customWidth="1"/>
    <col min="13575" max="13575" width="7.5" customWidth="1"/>
    <col min="13576" max="13576" width="7.75" customWidth="1"/>
    <col min="13577" max="13577" width="12.75" customWidth="1"/>
    <col min="13825" max="13825" width="5.25" bestFit="1" customWidth="1"/>
    <col min="13826" max="13826" width="11.75" customWidth="1"/>
    <col min="13827" max="13827" width="13.375" customWidth="1"/>
    <col min="13828" max="13828" width="8.875" customWidth="1"/>
    <col min="13829" max="13829" width="6.625" customWidth="1"/>
    <col min="13830" max="13830" width="6.375" customWidth="1"/>
    <col min="13831" max="13831" width="7.5" customWidth="1"/>
    <col min="13832" max="13832" width="7.75" customWidth="1"/>
    <col min="13833" max="13833" width="12.75" customWidth="1"/>
    <col min="14081" max="14081" width="5.25" bestFit="1" customWidth="1"/>
    <col min="14082" max="14082" width="11.75" customWidth="1"/>
    <col min="14083" max="14083" width="13.375" customWidth="1"/>
    <col min="14084" max="14084" width="8.875" customWidth="1"/>
    <col min="14085" max="14085" width="6.625" customWidth="1"/>
    <col min="14086" max="14086" width="6.375" customWidth="1"/>
    <col min="14087" max="14087" width="7.5" customWidth="1"/>
    <col min="14088" max="14088" width="7.75" customWidth="1"/>
    <col min="14089" max="14089" width="12.75" customWidth="1"/>
    <col min="14337" max="14337" width="5.25" bestFit="1" customWidth="1"/>
    <col min="14338" max="14338" width="11.75" customWidth="1"/>
    <col min="14339" max="14339" width="13.375" customWidth="1"/>
    <col min="14340" max="14340" width="8.875" customWidth="1"/>
    <col min="14341" max="14341" width="6.625" customWidth="1"/>
    <col min="14342" max="14342" width="6.375" customWidth="1"/>
    <col min="14343" max="14343" width="7.5" customWidth="1"/>
    <col min="14344" max="14344" width="7.75" customWidth="1"/>
    <col min="14345" max="14345" width="12.75" customWidth="1"/>
    <col min="14593" max="14593" width="5.25" bestFit="1" customWidth="1"/>
    <col min="14594" max="14594" width="11.75" customWidth="1"/>
    <col min="14595" max="14595" width="13.375" customWidth="1"/>
    <col min="14596" max="14596" width="8.875" customWidth="1"/>
    <col min="14597" max="14597" width="6.625" customWidth="1"/>
    <col min="14598" max="14598" width="6.375" customWidth="1"/>
    <col min="14599" max="14599" width="7.5" customWidth="1"/>
    <col min="14600" max="14600" width="7.75" customWidth="1"/>
    <col min="14601" max="14601" width="12.75" customWidth="1"/>
    <col min="14849" max="14849" width="5.25" bestFit="1" customWidth="1"/>
    <col min="14850" max="14850" width="11.75" customWidth="1"/>
    <col min="14851" max="14851" width="13.375" customWidth="1"/>
    <col min="14852" max="14852" width="8.875" customWidth="1"/>
    <col min="14853" max="14853" width="6.625" customWidth="1"/>
    <col min="14854" max="14854" width="6.375" customWidth="1"/>
    <col min="14855" max="14855" width="7.5" customWidth="1"/>
    <col min="14856" max="14856" width="7.75" customWidth="1"/>
    <col min="14857" max="14857" width="12.75" customWidth="1"/>
    <col min="15105" max="15105" width="5.25" bestFit="1" customWidth="1"/>
    <col min="15106" max="15106" width="11.75" customWidth="1"/>
    <col min="15107" max="15107" width="13.375" customWidth="1"/>
    <col min="15108" max="15108" width="8.875" customWidth="1"/>
    <col min="15109" max="15109" width="6.625" customWidth="1"/>
    <col min="15110" max="15110" width="6.375" customWidth="1"/>
    <col min="15111" max="15111" width="7.5" customWidth="1"/>
    <col min="15112" max="15112" width="7.75" customWidth="1"/>
    <col min="15113" max="15113" width="12.75" customWidth="1"/>
    <col min="15361" max="15361" width="5.25" bestFit="1" customWidth="1"/>
    <col min="15362" max="15362" width="11.75" customWidth="1"/>
    <col min="15363" max="15363" width="13.375" customWidth="1"/>
    <col min="15364" max="15364" width="8.875" customWidth="1"/>
    <col min="15365" max="15365" width="6.625" customWidth="1"/>
    <col min="15366" max="15366" width="6.375" customWidth="1"/>
    <col min="15367" max="15367" width="7.5" customWidth="1"/>
    <col min="15368" max="15368" width="7.75" customWidth="1"/>
    <col min="15369" max="15369" width="12.75" customWidth="1"/>
    <col min="15617" max="15617" width="5.25" bestFit="1" customWidth="1"/>
    <col min="15618" max="15618" width="11.75" customWidth="1"/>
    <col min="15619" max="15619" width="13.375" customWidth="1"/>
    <col min="15620" max="15620" width="8.875" customWidth="1"/>
    <col min="15621" max="15621" width="6.625" customWidth="1"/>
    <col min="15622" max="15622" width="6.375" customWidth="1"/>
    <col min="15623" max="15623" width="7.5" customWidth="1"/>
    <col min="15624" max="15624" width="7.75" customWidth="1"/>
    <col min="15625" max="15625" width="12.75" customWidth="1"/>
    <col min="15873" max="15873" width="5.25" bestFit="1" customWidth="1"/>
    <col min="15874" max="15874" width="11.75" customWidth="1"/>
    <col min="15875" max="15875" width="13.375" customWidth="1"/>
    <col min="15876" max="15876" width="8.875" customWidth="1"/>
    <col min="15877" max="15877" width="6.625" customWidth="1"/>
    <col min="15878" max="15878" width="6.375" customWidth="1"/>
    <col min="15879" max="15879" width="7.5" customWidth="1"/>
    <col min="15880" max="15880" width="7.75" customWidth="1"/>
    <col min="15881" max="15881" width="12.75" customWidth="1"/>
    <col min="16129" max="16129" width="5.25" bestFit="1" customWidth="1"/>
    <col min="16130" max="16130" width="11.75" customWidth="1"/>
    <col min="16131" max="16131" width="13.375" customWidth="1"/>
    <col min="16132" max="16132" width="8.875" customWidth="1"/>
    <col min="16133" max="16133" width="6.625" customWidth="1"/>
    <col min="16134" max="16134" width="6.375" customWidth="1"/>
    <col min="16135" max="16135" width="7.5" customWidth="1"/>
    <col min="16136" max="16136" width="7.75" customWidth="1"/>
    <col min="16137" max="16137" width="12.75" customWidth="1"/>
  </cols>
  <sheetData>
    <row r="1" spans="1:10" ht="133.5" customHeight="1">
      <c r="A1" s="1278" t="s">
        <v>1533</v>
      </c>
      <c r="B1" s="1279" t="s">
        <v>1534</v>
      </c>
      <c r="C1" s="1279" t="s">
        <v>1535</v>
      </c>
      <c r="D1" s="1279" t="s">
        <v>1536</v>
      </c>
      <c r="E1" s="1279" t="s">
        <v>1537</v>
      </c>
      <c r="F1" s="1279" t="s">
        <v>1538</v>
      </c>
      <c r="G1" s="1279" t="s">
        <v>1539</v>
      </c>
      <c r="H1" s="1279" t="s">
        <v>1540</v>
      </c>
      <c r="I1" s="1279" t="s">
        <v>1541</v>
      </c>
    </row>
    <row r="2" spans="1:10" ht="21" customHeight="1">
      <c r="A2" s="1278">
        <v>1</v>
      </c>
      <c r="B2" s="1280"/>
      <c r="C2" s="1280"/>
      <c r="D2" s="1280"/>
      <c r="E2" s="1280"/>
      <c r="F2" s="1280"/>
      <c r="G2" s="1280"/>
      <c r="H2" s="1280"/>
      <c r="I2" s="1280">
        <f>様式1!L11</f>
        <v>0</v>
      </c>
    </row>
    <row r="3" spans="1:10" ht="21" customHeight="1">
      <c r="A3" s="1278"/>
      <c r="I3" s="1280"/>
    </row>
    <row r="4" spans="1:10" ht="21" customHeight="1">
      <c r="A4" s="1278"/>
    </row>
    <row r="5" spans="1:10" ht="21" customHeight="1">
      <c r="A5" s="1278"/>
    </row>
    <row r="6" spans="1:10" ht="21" customHeight="1">
      <c r="A6" s="1278"/>
    </row>
    <row r="7" spans="1:10" ht="21" customHeight="1">
      <c r="A7" s="1278"/>
    </row>
    <row r="8" spans="1:10" ht="21" customHeight="1">
      <c r="A8" s="1278"/>
    </row>
    <row r="9" spans="1:10" ht="21" customHeight="1">
      <c r="A9" s="1278"/>
    </row>
    <row r="10" spans="1:10" ht="21" customHeight="1">
      <c r="A10" s="1278"/>
    </row>
    <row r="11" spans="1:10">
      <c r="A11" s="1278"/>
    </row>
    <row r="12" spans="1:10">
      <c r="A12" s="1278"/>
    </row>
    <row r="13" spans="1:10">
      <c r="A13" s="1278"/>
    </row>
    <row r="14" spans="1:10">
      <c r="A14" s="1278"/>
    </row>
    <row r="15" spans="1:10">
      <c r="A15" s="1278"/>
    </row>
    <row r="16" spans="1:10">
      <c r="A16" s="1278"/>
    </row>
    <row r="17" spans="1:1">
      <c r="A17" s="1278"/>
    </row>
    <row r="18" spans="1:1">
      <c r="A18" s="1278"/>
    </row>
    <row r="19" spans="1:1">
      <c r="A19" s="1278"/>
    </row>
    <row r="20" spans="1:1">
      <c r="A20" s="1278"/>
    </row>
    <row r="21" spans="1:1">
      <c r="A21" s="1278"/>
    </row>
    <row r="22" spans="1:1">
      <c r="A22" s="1278"/>
    </row>
    <row r="23" spans="1:1">
      <c r="A23" s="1278"/>
    </row>
    <row r="24" spans="1:1">
      <c r="A24" s="1278"/>
    </row>
    <row r="25" spans="1:1">
      <c r="A25" s="1278"/>
    </row>
    <row r="26" spans="1:1">
      <c r="A26" s="1278"/>
    </row>
    <row r="27" spans="1:1">
      <c r="A27" s="1278"/>
    </row>
    <row r="28" spans="1:1">
      <c r="A28" s="1278"/>
    </row>
    <row r="29" spans="1:1">
      <c r="A29" s="1278"/>
    </row>
    <row r="30" spans="1:1">
      <c r="A30" s="1278"/>
    </row>
    <row r="31" spans="1:1">
      <c r="A31" s="1278"/>
    </row>
    <row r="32" spans="1:1">
      <c r="A32" s="1278"/>
    </row>
    <row r="33" spans="1:1">
      <c r="A33" s="1278"/>
    </row>
    <row r="34" spans="1:1">
      <c r="A34" s="1278"/>
    </row>
    <row r="35" spans="1:1">
      <c r="A35" s="1278"/>
    </row>
    <row r="36" spans="1:1">
      <c r="A36" s="1278"/>
    </row>
    <row r="37" spans="1:1">
      <c r="A37" s="1278"/>
    </row>
    <row r="38" spans="1:1">
      <c r="A38" s="1278"/>
    </row>
    <row r="39" spans="1:1">
      <c r="A39" s="1278"/>
    </row>
  </sheetData>
  <phoneticPr fontId="10"/>
  <dataValidations count="3">
    <dataValidation type="list" allowBlank="1" showInputMessage="1" showErrorMessage="1" sqref="H2:H65536 JD2:JD65536 SZ2:SZ65536 ACV2:ACV65536 AMR2:AMR65536 AWN2:AWN65536 BGJ2:BGJ65536 BQF2:BQF65536 CAB2:CAB65536 CJX2:CJX65536 CTT2:CTT65536 DDP2:DDP65536 DNL2:DNL65536 DXH2:DXH65536 EHD2:EHD65536 EQZ2:EQZ65536 FAV2:FAV65536 FKR2:FKR65536 FUN2:FUN65536 GEJ2:GEJ65536 GOF2:GOF65536 GYB2:GYB65536 HHX2:HHX65536 HRT2:HRT65536 IBP2:IBP65536 ILL2:ILL65536 IVH2:IVH65536 JFD2:JFD65536 JOZ2:JOZ65536 JYV2:JYV65536 KIR2:KIR65536 KSN2:KSN65536 LCJ2:LCJ65536 LMF2:LMF65536 LWB2:LWB65536 MFX2:MFX65536 MPT2:MPT65536 MZP2:MZP65536 NJL2:NJL65536 NTH2:NTH65536 ODD2:ODD65536 OMZ2:OMZ65536 OWV2:OWV65536 PGR2:PGR65536 PQN2:PQN65536 QAJ2:QAJ65536 QKF2:QKF65536 QUB2:QUB65536 RDX2:RDX65536 RNT2:RNT65536 RXP2:RXP65536 SHL2:SHL65536 SRH2:SRH65536 TBD2:TBD65536 TKZ2:TKZ65536 TUV2:TUV65536 UER2:UER65536 UON2:UON65536 UYJ2:UYJ65536 VIF2:VIF65536 VSB2:VSB65536 WBX2:WBX65536 WLT2:WLT65536 WVP2:WVP65536 H65538:H131072 JD65538:JD131072 SZ65538:SZ131072 ACV65538:ACV131072 AMR65538:AMR131072 AWN65538:AWN131072 BGJ65538:BGJ131072 BQF65538:BQF131072 CAB65538:CAB131072 CJX65538:CJX131072 CTT65538:CTT131072 DDP65538:DDP131072 DNL65538:DNL131072 DXH65538:DXH131072 EHD65538:EHD131072 EQZ65538:EQZ131072 FAV65538:FAV131072 FKR65538:FKR131072 FUN65538:FUN131072 GEJ65538:GEJ131072 GOF65538:GOF131072 GYB65538:GYB131072 HHX65538:HHX131072 HRT65538:HRT131072 IBP65538:IBP131072 ILL65538:ILL131072 IVH65538:IVH131072 JFD65538:JFD131072 JOZ65538:JOZ131072 JYV65538:JYV131072 KIR65538:KIR131072 KSN65538:KSN131072 LCJ65538:LCJ131072 LMF65538:LMF131072 LWB65538:LWB131072 MFX65538:MFX131072 MPT65538:MPT131072 MZP65538:MZP131072 NJL65538:NJL131072 NTH65538:NTH131072 ODD65538:ODD131072 OMZ65538:OMZ131072 OWV65538:OWV131072 PGR65538:PGR131072 PQN65538:PQN131072 QAJ65538:QAJ131072 QKF65538:QKF131072 QUB65538:QUB131072 RDX65538:RDX131072 RNT65538:RNT131072 RXP65538:RXP131072 SHL65538:SHL131072 SRH65538:SRH131072 TBD65538:TBD131072 TKZ65538:TKZ131072 TUV65538:TUV131072 UER65538:UER131072 UON65538:UON131072 UYJ65538:UYJ131072 VIF65538:VIF131072 VSB65538:VSB131072 WBX65538:WBX131072 WLT65538:WLT131072 WVP65538:WVP131072 H131074:H196608 JD131074:JD196608 SZ131074:SZ196608 ACV131074:ACV196608 AMR131074:AMR196608 AWN131074:AWN196608 BGJ131074:BGJ196608 BQF131074:BQF196608 CAB131074:CAB196608 CJX131074:CJX196608 CTT131074:CTT196608 DDP131074:DDP196608 DNL131074:DNL196608 DXH131074:DXH196608 EHD131074:EHD196608 EQZ131074:EQZ196608 FAV131074:FAV196608 FKR131074:FKR196608 FUN131074:FUN196608 GEJ131074:GEJ196608 GOF131074:GOF196608 GYB131074:GYB196608 HHX131074:HHX196608 HRT131074:HRT196608 IBP131074:IBP196608 ILL131074:ILL196608 IVH131074:IVH196608 JFD131074:JFD196608 JOZ131074:JOZ196608 JYV131074:JYV196608 KIR131074:KIR196608 KSN131074:KSN196608 LCJ131074:LCJ196608 LMF131074:LMF196608 LWB131074:LWB196608 MFX131074:MFX196608 MPT131074:MPT196608 MZP131074:MZP196608 NJL131074:NJL196608 NTH131074:NTH196608 ODD131074:ODD196608 OMZ131074:OMZ196608 OWV131074:OWV196608 PGR131074:PGR196608 PQN131074:PQN196608 QAJ131074:QAJ196608 QKF131074:QKF196608 QUB131074:QUB196608 RDX131074:RDX196608 RNT131074:RNT196608 RXP131074:RXP196608 SHL131074:SHL196608 SRH131074:SRH196608 TBD131074:TBD196608 TKZ131074:TKZ196608 TUV131074:TUV196608 UER131074:UER196608 UON131074:UON196608 UYJ131074:UYJ196608 VIF131074:VIF196608 VSB131074:VSB196608 WBX131074:WBX196608 WLT131074:WLT196608 WVP131074:WVP196608 H196610:H262144 JD196610:JD262144 SZ196610:SZ262144 ACV196610:ACV262144 AMR196610:AMR262144 AWN196610:AWN262144 BGJ196610:BGJ262144 BQF196610:BQF262144 CAB196610:CAB262144 CJX196610:CJX262144 CTT196610:CTT262144 DDP196610:DDP262144 DNL196610:DNL262144 DXH196610:DXH262144 EHD196610:EHD262144 EQZ196610:EQZ262144 FAV196610:FAV262144 FKR196610:FKR262144 FUN196610:FUN262144 GEJ196610:GEJ262144 GOF196610:GOF262144 GYB196610:GYB262144 HHX196610:HHX262144 HRT196610:HRT262144 IBP196610:IBP262144 ILL196610:ILL262144 IVH196610:IVH262144 JFD196610:JFD262144 JOZ196610:JOZ262144 JYV196610:JYV262144 KIR196610:KIR262144 KSN196610:KSN262144 LCJ196610:LCJ262144 LMF196610:LMF262144 LWB196610:LWB262144 MFX196610:MFX262144 MPT196610:MPT262144 MZP196610:MZP262144 NJL196610:NJL262144 NTH196610:NTH262144 ODD196610:ODD262144 OMZ196610:OMZ262144 OWV196610:OWV262144 PGR196610:PGR262144 PQN196610:PQN262144 QAJ196610:QAJ262144 QKF196610:QKF262144 QUB196610:QUB262144 RDX196610:RDX262144 RNT196610:RNT262144 RXP196610:RXP262144 SHL196610:SHL262144 SRH196610:SRH262144 TBD196610:TBD262144 TKZ196610:TKZ262144 TUV196610:TUV262144 UER196610:UER262144 UON196610:UON262144 UYJ196610:UYJ262144 VIF196610:VIF262144 VSB196610:VSB262144 WBX196610:WBX262144 WLT196610:WLT262144 WVP196610:WVP262144 H262146:H327680 JD262146:JD327680 SZ262146:SZ327680 ACV262146:ACV327680 AMR262146:AMR327680 AWN262146:AWN327680 BGJ262146:BGJ327680 BQF262146:BQF327680 CAB262146:CAB327680 CJX262146:CJX327680 CTT262146:CTT327680 DDP262146:DDP327680 DNL262146:DNL327680 DXH262146:DXH327680 EHD262146:EHD327680 EQZ262146:EQZ327680 FAV262146:FAV327680 FKR262146:FKR327680 FUN262146:FUN327680 GEJ262146:GEJ327680 GOF262146:GOF327680 GYB262146:GYB327680 HHX262146:HHX327680 HRT262146:HRT327680 IBP262146:IBP327680 ILL262146:ILL327680 IVH262146:IVH327680 JFD262146:JFD327680 JOZ262146:JOZ327680 JYV262146:JYV327680 KIR262146:KIR327680 KSN262146:KSN327680 LCJ262146:LCJ327680 LMF262146:LMF327680 LWB262146:LWB327680 MFX262146:MFX327680 MPT262146:MPT327680 MZP262146:MZP327680 NJL262146:NJL327680 NTH262146:NTH327680 ODD262146:ODD327680 OMZ262146:OMZ327680 OWV262146:OWV327680 PGR262146:PGR327680 PQN262146:PQN327680 QAJ262146:QAJ327680 QKF262146:QKF327680 QUB262146:QUB327680 RDX262146:RDX327680 RNT262146:RNT327680 RXP262146:RXP327680 SHL262146:SHL327680 SRH262146:SRH327680 TBD262146:TBD327680 TKZ262146:TKZ327680 TUV262146:TUV327680 UER262146:UER327680 UON262146:UON327680 UYJ262146:UYJ327680 VIF262146:VIF327680 VSB262146:VSB327680 WBX262146:WBX327680 WLT262146:WLT327680 WVP262146:WVP327680 H327682:H393216 JD327682:JD393216 SZ327682:SZ393216 ACV327682:ACV393216 AMR327682:AMR393216 AWN327682:AWN393216 BGJ327682:BGJ393216 BQF327682:BQF393216 CAB327682:CAB393216 CJX327682:CJX393216 CTT327682:CTT393216 DDP327682:DDP393216 DNL327682:DNL393216 DXH327682:DXH393216 EHD327682:EHD393216 EQZ327682:EQZ393216 FAV327682:FAV393216 FKR327682:FKR393216 FUN327682:FUN393216 GEJ327682:GEJ393216 GOF327682:GOF393216 GYB327682:GYB393216 HHX327682:HHX393216 HRT327682:HRT393216 IBP327682:IBP393216 ILL327682:ILL393216 IVH327682:IVH393216 JFD327682:JFD393216 JOZ327682:JOZ393216 JYV327682:JYV393216 KIR327682:KIR393216 KSN327682:KSN393216 LCJ327682:LCJ393216 LMF327682:LMF393216 LWB327682:LWB393216 MFX327682:MFX393216 MPT327682:MPT393216 MZP327682:MZP393216 NJL327682:NJL393216 NTH327682:NTH393216 ODD327682:ODD393216 OMZ327682:OMZ393216 OWV327682:OWV393216 PGR327682:PGR393216 PQN327682:PQN393216 QAJ327682:QAJ393216 QKF327682:QKF393216 QUB327682:QUB393216 RDX327682:RDX393216 RNT327682:RNT393216 RXP327682:RXP393216 SHL327682:SHL393216 SRH327682:SRH393216 TBD327682:TBD393216 TKZ327682:TKZ393216 TUV327682:TUV393216 UER327682:UER393216 UON327682:UON393216 UYJ327682:UYJ393216 VIF327682:VIF393216 VSB327682:VSB393216 WBX327682:WBX393216 WLT327682:WLT393216 WVP327682:WVP393216 H393218:H458752 JD393218:JD458752 SZ393218:SZ458752 ACV393218:ACV458752 AMR393218:AMR458752 AWN393218:AWN458752 BGJ393218:BGJ458752 BQF393218:BQF458752 CAB393218:CAB458752 CJX393218:CJX458752 CTT393218:CTT458752 DDP393218:DDP458752 DNL393218:DNL458752 DXH393218:DXH458752 EHD393218:EHD458752 EQZ393218:EQZ458752 FAV393218:FAV458752 FKR393218:FKR458752 FUN393218:FUN458752 GEJ393218:GEJ458752 GOF393218:GOF458752 GYB393218:GYB458752 HHX393218:HHX458752 HRT393218:HRT458752 IBP393218:IBP458752 ILL393218:ILL458752 IVH393218:IVH458752 JFD393218:JFD458752 JOZ393218:JOZ458752 JYV393218:JYV458752 KIR393218:KIR458752 KSN393218:KSN458752 LCJ393218:LCJ458752 LMF393218:LMF458752 LWB393218:LWB458752 MFX393218:MFX458752 MPT393218:MPT458752 MZP393218:MZP458752 NJL393218:NJL458752 NTH393218:NTH458752 ODD393218:ODD458752 OMZ393218:OMZ458752 OWV393218:OWV458752 PGR393218:PGR458752 PQN393218:PQN458752 QAJ393218:QAJ458752 QKF393218:QKF458752 QUB393218:QUB458752 RDX393218:RDX458752 RNT393218:RNT458752 RXP393218:RXP458752 SHL393218:SHL458752 SRH393218:SRH458752 TBD393218:TBD458752 TKZ393218:TKZ458752 TUV393218:TUV458752 UER393218:UER458752 UON393218:UON458752 UYJ393218:UYJ458752 VIF393218:VIF458752 VSB393218:VSB458752 WBX393218:WBX458752 WLT393218:WLT458752 WVP393218:WVP458752 H458754:H524288 JD458754:JD524288 SZ458754:SZ524288 ACV458754:ACV524288 AMR458754:AMR524288 AWN458754:AWN524288 BGJ458754:BGJ524288 BQF458754:BQF524288 CAB458754:CAB524288 CJX458754:CJX524288 CTT458754:CTT524288 DDP458754:DDP524288 DNL458754:DNL524288 DXH458754:DXH524288 EHD458754:EHD524288 EQZ458754:EQZ524288 FAV458754:FAV524288 FKR458754:FKR524288 FUN458754:FUN524288 GEJ458754:GEJ524288 GOF458754:GOF524288 GYB458754:GYB524288 HHX458754:HHX524288 HRT458754:HRT524288 IBP458754:IBP524288 ILL458754:ILL524288 IVH458754:IVH524288 JFD458754:JFD524288 JOZ458754:JOZ524288 JYV458754:JYV524288 KIR458754:KIR524288 KSN458754:KSN524288 LCJ458754:LCJ524288 LMF458754:LMF524288 LWB458754:LWB524288 MFX458754:MFX524288 MPT458754:MPT524288 MZP458754:MZP524288 NJL458754:NJL524288 NTH458754:NTH524288 ODD458754:ODD524288 OMZ458754:OMZ524288 OWV458754:OWV524288 PGR458754:PGR524288 PQN458754:PQN524288 QAJ458754:QAJ524288 QKF458754:QKF524288 QUB458754:QUB524288 RDX458754:RDX524288 RNT458754:RNT524288 RXP458754:RXP524288 SHL458754:SHL524288 SRH458754:SRH524288 TBD458754:TBD524288 TKZ458754:TKZ524288 TUV458754:TUV524288 UER458754:UER524288 UON458754:UON524288 UYJ458754:UYJ524288 VIF458754:VIF524288 VSB458754:VSB524288 WBX458754:WBX524288 WLT458754:WLT524288 WVP458754:WVP524288 H524290:H589824 JD524290:JD589824 SZ524290:SZ589824 ACV524290:ACV589824 AMR524290:AMR589824 AWN524290:AWN589824 BGJ524290:BGJ589824 BQF524290:BQF589824 CAB524290:CAB589824 CJX524290:CJX589824 CTT524290:CTT589824 DDP524290:DDP589824 DNL524290:DNL589824 DXH524290:DXH589824 EHD524290:EHD589824 EQZ524290:EQZ589824 FAV524290:FAV589824 FKR524290:FKR589824 FUN524290:FUN589824 GEJ524290:GEJ589824 GOF524290:GOF589824 GYB524290:GYB589824 HHX524290:HHX589824 HRT524290:HRT589824 IBP524290:IBP589824 ILL524290:ILL589824 IVH524290:IVH589824 JFD524290:JFD589824 JOZ524290:JOZ589824 JYV524290:JYV589824 KIR524290:KIR589824 KSN524290:KSN589824 LCJ524290:LCJ589824 LMF524290:LMF589824 LWB524290:LWB589824 MFX524290:MFX589824 MPT524290:MPT589824 MZP524290:MZP589824 NJL524290:NJL589824 NTH524290:NTH589824 ODD524290:ODD589824 OMZ524290:OMZ589824 OWV524290:OWV589824 PGR524290:PGR589824 PQN524290:PQN589824 QAJ524290:QAJ589824 QKF524290:QKF589824 QUB524290:QUB589824 RDX524290:RDX589824 RNT524290:RNT589824 RXP524290:RXP589824 SHL524290:SHL589824 SRH524290:SRH589824 TBD524290:TBD589824 TKZ524290:TKZ589824 TUV524290:TUV589824 UER524290:UER589824 UON524290:UON589824 UYJ524290:UYJ589824 VIF524290:VIF589824 VSB524290:VSB589824 WBX524290:WBX589824 WLT524290:WLT589824 WVP524290:WVP589824 H589826:H655360 JD589826:JD655360 SZ589826:SZ655360 ACV589826:ACV655360 AMR589826:AMR655360 AWN589826:AWN655360 BGJ589826:BGJ655360 BQF589826:BQF655360 CAB589826:CAB655360 CJX589826:CJX655360 CTT589826:CTT655360 DDP589826:DDP655360 DNL589826:DNL655360 DXH589826:DXH655360 EHD589826:EHD655360 EQZ589826:EQZ655360 FAV589826:FAV655360 FKR589826:FKR655360 FUN589826:FUN655360 GEJ589826:GEJ655360 GOF589826:GOF655360 GYB589826:GYB655360 HHX589826:HHX655360 HRT589826:HRT655360 IBP589826:IBP655360 ILL589826:ILL655360 IVH589826:IVH655360 JFD589826:JFD655360 JOZ589826:JOZ655360 JYV589826:JYV655360 KIR589826:KIR655360 KSN589826:KSN655360 LCJ589826:LCJ655360 LMF589826:LMF655360 LWB589826:LWB655360 MFX589826:MFX655360 MPT589826:MPT655360 MZP589826:MZP655360 NJL589826:NJL655360 NTH589826:NTH655360 ODD589826:ODD655360 OMZ589826:OMZ655360 OWV589826:OWV655360 PGR589826:PGR655360 PQN589826:PQN655360 QAJ589826:QAJ655360 QKF589826:QKF655360 QUB589826:QUB655360 RDX589826:RDX655360 RNT589826:RNT655360 RXP589826:RXP655360 SHL589826:SHL655360 SRH589826:SRH655360 TBD589826:TBD655360 TKZ589826:TKZ655360 TUV589826:TUV655360 UER589826:UER655360 UON589826:UON655360 UYJ589826:UYJ655360 VIF589826:VIF655360 VSB589826:VSB655360 WBX589826:WBX655360 WLT589826:WLT655360 WVP589826:WVP655360 H655362:H720896 JD655362:JD720896 SZ655362:SZ720896 ACV655362:ACV720896 AMR655362:AMR720896 AWN655362:AWN720896 BGJ655362:BGJ720896 BQF655362:BQF720896 CAB655362:CAB720896 CJX655362:CJX720896 CTT655362:CTT720896 DDP655362:DDP720896 DNL655362:DNL720896 DXH655362:DXH720896 EHD655362:EHD720896 EQZ655362:EQZ720896 FAV655362:FAV720896 FKR655362:FKR720896 FUN655362:FUN720896 GEJ655362:GEJ720896 GOF655362:GOF720896 GYB655362:GYB720896 HHX655362:HHX720896 HRT655362:HRT720896 IBP655362:IBP720896 ILL655362:ILL720896 IVH655362:IVH720896 JFD655362:JFD720896 JOZ655362:JOZ720896 JYV655362:JYV720896 KIR655362:KIR720896 KSN655362:KSN720896 LCJ655362:LCJ720896 LMF655362:LMF720896 LWB655362:LWB720896 MFX655362:MFX720896 MPT655362:MPT720896 MZP655362:MZP720896 NJL655362:NJL720896 NTH655362:NTH720896 ODD655362:ODD720896 OMZ655362:OMZ720896 OWV655362:OWV720896 PGR655362:PGR720896 PQN655362:PQN720896 QAJ655362:QAJ720896 QKF655362:QKF720896 QUB655362:QUB720896 RDX655362:RDX720896 RNT655362:RNT720896 RXP655362:RXP720896 SHL655362:SHL720896 SRH655362:SRH720896 TBD655362:TBD720896 TKZ655362:TKZ720896 TUV655362:TUV720896 UER655362:UER720896 UON655362:UON720896 UYJ655362:UYJ720896 VIF655362:VIF720896 VSB655362:VSB720896 WBX655362:WBX720896 WLT655362:WLT720896 WVP655362:WVP720896 H720898:H786432 JD720898:JD786432 SZ720898:SZ786432 ACV720898:ACV786432 AMR720898:AMR786432 AWN720898:AWN786432 BGJ720898:BGJ786432 BQF720898:BQF786432 CAB720898:CAB786432 CJX720898:CJX786432 CTT720898:CTT786432 DDP720898:DDP786432 DNL720898:DNL786432 DXH720898:DXH786432 EHD720898:EHD786432 EQZ720898:EQZ786432 FAV720898:FAV786432 FKR720898:FKR786432 FUN720898:FUN786432 GEJ720898:GEJ786432 GOF720898:GOF786432 GYB720898:GYB786432 HHX720898:HHX786432 HRT720898:HRT786432 IBP720898:IBP786432 ILL720898:ILL786432 IVH720898:IVH786432 JFD720898:JFD786432 JOZ720898:JOZ786432 JYV720898:JYV786432 KIR720898:KIR786432 KSN720898:KSN786432 LCJ720898:LCJ786432 LMF720898:LMF786432 LWB720898:LWB786432 MFX720898:MFX786432 MPT720898:MPT786432 MZP720898:MZP786432 NJL720898:NJL786432 NTH720898:NTH786432 ODD720898:ODD786432 OMZ720898:OMZ786432 OWV720898:OWV786432 PGR720898:PGR786432 PQN720898:PQN786432 QAJ720898:QAJ786432 QKF720898:QKF786432 QUB720898:QUB786432 RDX720898:RDX786432 RNT720898:RNT786432 RXP720898:RXP786432 SHL720898:SHL786432 SRH720898:SRH786432 TBD720898:TBD786432 TKZ720898:TKZ786432 TUV720898:TUV786432 UER720898:UER786432 UON720898:UON786432 UYJ720898:UYJ786432 VIF720898:VIF786432 VSB720898:VSB786432 WBX720898:WBX786432 WLT720898:WLT786432 WVP720898:WVP786432 H786434:H851968 JD786434:JD851968 SZ786434:SZ851968 ACV786434:ACV851968 AMR786434:AMR851968 AWN786434:AWN851968 BGJ786434:BGJ851968 BQF786434:BQF851968 CAB786434:CAB851968 CJX786434:CJX851968 CTT786434:CTT851968 DDP786434:DDP851968 DNL786434:DNL851968 DXH786434:DXH851968 EHD786434:EHD851968 EQZ786434:EQZ851968 FAV786434:FAV851968 FKR786434:FKR851968 FUN786434:FUN851968 GEJ786434:GEJ851968 GOF786434:GOF851968 GYB786434:GYB851968 HHX786434:HHX851968 HRT786434:HRT851968 IBP786434:IBP851968 ILL786434:ILL851968 IVH786434:IVH851968 JFD786434:JFD851968 JOZ786434:JOZ851968 JYV786434:JYV851968 KIR786434:KIR851968 KSN786434:KSN851968 LCJ786434:LCJ851968 LMF786434:LMF851968 LWB786434:LWB851968 MFX786434:MFX851968 MPT786434:MPT851968 MZP786434:MZP851968 NJL786434:NJL851968 NTH786434:NTH851968 ODD786434:ODD851968 OMZ786434:OMZ851968 OWV786434:OWV851968 PGR786434:PGR851968 PQN786434:PQN851968 QAJ786434:QAJ851968 QKF786434:QKF851968 QUB786434:QUB851968 RDX786434:RDX851968 RNT786434:RNT851968 RXP786434:RXP851968 SHL786434:SHL851968 SRH786434:SRH851968 TBD786434:TBD851968 TKZ786434:TKZ851968 TUV786434:TUV851968 UER786434:UER851968 UON786434:UON851968 UYJ786434:UYJ851968 VIF786434:VIF851968 VSB786434:VSB851968 WBX786434:WBX851968 WLT786434:WLT851968 WVP786434:WVP851968 H851970:H917504 JD851970:JD917504 SZ851970:SZ917504 ACV851970:ACV917504 AMR851970:AMR917504 AWN851970:AWN917504 BGJ851970:BGJ917504 BQF851970:BQF917504 CAB851970:CAB917504 CJX851970:CJX917504 CTT851970:CTT917504 DDP851970:DDP917504 DNL851970:DNL917504 DXH851970:DXH917504 EHD851970:EHD917504 EQZ851970:EQZ917504 FAV851970:FAV917504 FKR851970:FKR917504 FUN851970:FUN917504 GEJ851970:GEJ917504 GOF851970:GOF917504 GYB851970:GYB917504 HHX851970:HHX917504 HRT851970:HRT917504 IBP851970:IBP917504 ILL851970:ILL917504 IVH851970:IVH917504 JFD851970:JFD917504 JOZ851970:JOZ917504 JYV851970:JYV917504 KIR851970:KIR917504 KSN851970:KSN917504 LCJ851970:LCJ917504 LMF851970:LMF917504 LWB851970:LWB917504 MFX851970:MFX917504 MPT851970:MPT917504 MZP851970:MZP917504 NJL851970:NJL917504 NTH851970:NTH917504 ODD851970:ODD917504 OMZ851970:OMZ917504 OWV851970:OWV917504 PGR851970:PGR917504 PQN851970:PQN917504 QAJ851970:QAJ917504 QKF851970:QKF917504 QUB851970:QUB917504 RDX851970:RDX917504 RNT851970:RNT917504 RXP851970:RXP917504 SHL851970:SHL917504 SRH851970:SRH917504 TBD851970:TBD917504 TKZ851970:TKZ917504 TUV851970:TUV917504 UER851970:UER917504 UON851970:UON917504 UYJ851970:UYJ917504 VIF851970:VIF917504 VSB851970:VSB917504 WBX851970:WBX917504 WLT851970:WLT917504 WVP851970:WVP917504 H917506:H983040 JD917506:JD983040 SZ917506:SZ983040 ACV917506:ACV983040 AMR917506:AMR983040 AWN917506:AWN983040 BGJ917506:BGJ983040 BQF917506:BQF983040 CAB917506:CAB983040 CJX917506:CJX983040 CTT917506:CTT983040 DDP917506:DDP983040 DNL917506:DNL983040 DXH917506:DXH983040 EHD917506:EHD983040 EQZ917506:EQZ983040 FAV917506:FAV983040 FKR917506:FKR983040 FUN917506:FUN983040 GEJ917506:GEJ983040 GOF917506:GOF983040 GYB917506:GYB983040 HHX917506:HHX983040 HRT917506:HRT983040 IBP917506:IBP983040 ILL917506:ILL983040 IVH917506:IVH983040 JFD917506:JFD983040 JOZ917506:JOZ983040 JYV917506:JYV983040 KIR917506:KIR983040 KSN917506:KSN983040 LCJ917506:LCJ983040 LMF917506:LMF983040 LWB917506:LWB983040 MFX917506:MFX983040 MPT917506:MPT983040 MZP917506:MZP983040 NJL917506:NJL983040 NTH917506:NTH983040 ODD917506:ODD983040 OMZ917506:OMZ983040 OWV917506:OWV983040 PGR917506:PGR983040 PQN917506:PQN983040 QAJ917506:QAJ983040 QKF917506:QKF983040 QUB917506:QUB983040 RDX917506:RDX983040 RNT917506:RNT983040 RXP917506:RXP983040 SHL917506:SHL983040 SRH917506:SRH983040 TBD917506:TBD983040 TKZ917506:TKZ983040 TUV917506:TUV983040 UER917506:UER983040 UON917506:UON983040 UYJ917506:UYJ983040 VIF917506:VIF983040 VSB917506:VSB983040 WBX917506:WBX983040 WLT917506:WLT983040 WVP917506:WVP983040 H983042:H1048576 JD983042:JD1048576 SZ983042:SZ1048576 ACV983042:ACV1048576 AMR983042:AMR1048576 AWN983042:AWN1048576 BGJ983042:BGJ1048576 BQF983042:BQF1048576 CAB983042:CAB1048576 CJX983042:CJX1048576 CTT983042:CTT1048576 DDP983042:DDP1048576 DNL983042:DNL1048576 DXH983042:DXH1048576 EHD983042:EHD1048576 EQZ983042:EQZ1048576 FAV983042:FAV1048576 FKR983042:FKR1048576 FUN983042:FUN1048576 GEJ983042:GEJ1048576 GOF983042:GOF1048576 GYB983042:GYB1048576 HHX983042:HHX1048576 HRT983042:HRT1048576 IBP983042:IBP1048576 ILL983042:ILL1048576 IVH983042:IVH1048576 JFD983042:JFD1048576 JOZ983042:JOZ1048576 JYV983042:JYV1048576 KIR983042:KIR1048576 KSN983042:KSN1048576 LCJ983042:LCJ1048576 LMF983042:LMF1048576 LWB983042:LWB1048576 MFX983042:MFX1048576 MPT983042:MPT1048576 MZP983042:MZP1048576 NJL983042:NJL1048576 NTH983042:NTH1048576 ODD983042:ODD1048576 OMZ983042:OMZ1048576 OWV983042:OWV1048576 PGR983042:PGR1048576 PQN983042:PQN1048576 QAJ983042:QAJ1048576 QKF983042:QKF1048576 QUB983042:QUB1048576 RDX983042:RDX1048576 RNT983042:RNT1048576 RXP983042:RXP1048576 SHL983042:SHL1048576 SRH983042:SRH1048576 TBD983042:TBD1048576 TKZ983042:TKZ1048576 TUV983042:TUV1048576 UER983042:UER1048576 UON983042:UON1048576 UYJ983042:UYJ1048576 VIF983042:VIF1048576 VSB983042:VSB1048576 WBX983042:WBX1048576 WLT983042:WLT1048576 WVP983042:WVP1048576">
      <formula1>"M,F"</formula1>
    </dataValidation>
    <dataValidation type="whole" imeMode="halfAlpha" allowBlank="1" showInputMessage="1" showErrorMessage="1" sqref="E2:G65536 JA2:JC65536 SW2:SY65536 ACS2:ACU65536 AMO2:AMQ65536 AWK2:AWM65536 BGG2:BGI65536 BQC2:BQE65536 BZY2:CAA65536 CJU2:CJW65536 CTQ2:CTS65536 DDM2:DDO65536 DNI2:DNK65536 DXE2:DXG65536 EHA2:EHC65536 EQW2:EQY65536 FAS2:FAU65536 FKO2:FKQ65536 FUK2:FUM65536 GEG2:GEI65536 GOC2:GOE65536 GXY2:GYA65536 HHU2:HHW65536 HRQ2:HRS65536 IBM2:IBO65536 ILI2:ILK65536 IVE2:IVG65536 JFA2:JFC65536 JOW2:JOY65536 JYS2:JYU65536 KIO2:KIQ65536 KSK2:KSM65536 LCG2:LCI65536 LMC2:LME65536 LVY2:LWA65536 MFU2:MFW65536 MPQ2:MPS65536 MZM2:MZO65536 NJI2:NJK65536 NTE2:NTG65536 ODA2:ODC65536 OMW2:OMY65536 OWS2:OWU65536 PGO2:PGQ65536 PQK2:PQM65536 QAG2:QAI65536 QKC2:QKE65536 QTY2:QUA65536 RDU2:RDW65536 RNQ2:RNS65536 RXM2:RXO65536 SHI2:SHK65536 SRE2:SRG65536 TBA2:TBC65536 TKW2:TKY65536 TUS2:TUU65536 UEO2:UEQ65536 UOK2:UOM65536 UYG2:UYI65536 VIC2:VIE65536 VRY2:VSA65536 WBU2:WBW65536 WLQ2:WLS65536 WVM2:WVO65536 E65538:G131072 JA65538:JC131072 SW65538:SY131072 ACS65538:ACU131072 AMO65538:AMQ131072 AWK65538:AWM131072 BGG65538:BGI131072 BQC65538:BQE131072 BZY65538:CAA131072 CJU65538:CJW131072 CTQ65538:CTS131072 DDM65538:DDO131072 DNI65538:DNK131072 DXE65538:DXG131072 EHA65538:EHC131072 EQW65538:EQY131072 FAS65538:FAU131072 FKO65538:FKQ131072 FUK65538:FUM131072 GEG65538:GEI131072 GOC65538:GOE131072 GXY65538:GYA131072 HHU65538:HHW131072 HRQ65538:HRS131072 IBM65538:IBO131072 ILI65538:ILK131072 IVE65538:IVG131072 JFA65538:JFC131072 JOW65538:JOY131072 JYS65538:JYU131072 KIO65538:KIQ131072 KSK65538:KSM131072 LCG65538:LCI131072 LMC65538:LME131072 LVY65538:LWA131072 MFU65538:MFW131072 MPQ65538:MPS131072 MZM65538:MZO131072 NJI65538:NJK131072 NTE65538:NTG131072 ODA65538:ODC131072 OMW65538:OMY131072 OWS65538:OWU131072 PGO65538:PGQ131072 PQK65538:PQM131072 QAG65538:QAI131072 QKC65538:QKE131072 QTY65538:QUA131072 RDU65538:RDW131072 RNQ65538:RNS131072 RXM65538:RXO131072 SHI65538:SHK131072 SRE65538:SRG131072 TBA65538:TBC131072 TKW65538:TKY131072 TUS65538:TUU131072 UEO65538:UEQ131072 UOK65538:UOM131072 UYG65538:UYI131072 VIC65538:VIE131072 VRY65538:VSA131072 WBU65538:WBW131072 WLQ65538:WLS131072 WVM65538:WVO131072 E131074:G196608 JA131074:JC196608 SW131074:SY196608 ACS131074:ACU196608 AMO131074:AMQ196608 AWK131074:AWM196608 BGG131074:BGI196608 BQC131074:BQE196608 BZY131074:CAA196608 CJU131074:CJW196608 CTQ131074:CTS196608 DDM131074:DDO196608 DNI131074:DNK196608 DXE131074:DXG196608 EHA131074:EHC196608 EQW131074:EQY196608 FAS131074:FAU196608 FKO131074:FKQ196608 FUK131074:FUM196608 GEG131074:GEI196608 GOC131074:GOE196608 GXY131074:GYA196608 HHU131074:HHW196608 HRQ131074:HRS196608 IBM131074:IBO196608 ILI131074:ILK196608 IVE131074:IVG196608 JFA131074:JFC196608 JOW131074:JOY196608 JYS131074:JYU196608 KIO131074:KIQ196608 KSK131074:KSM196608 LCG131074:LCI196608 LMC131074:LME196608 LVY131074:LWA196608 MFU131074:MFW196608 MPQ131074:MPS196608 MZM131074:MZO196608 NJI131074:NJK196608 NTE131074:NTG196608 ODA131074:ODC196608 OMW131074:OMY196608 OWS131074:OWU196608 PGO131074:PGQ196608 PQK131074:PQM196608 QAG131074:QAI196608 QKC131074:QKE196608 QTY131074:QUA196608 RDU131074:RDW196608 RNQ131074:RNS196608 RXM131074:RXO196608 SHI131074:SHK196608 SRE131074:SRG196608 TBA131074:TBC196608 TKW131074:TKY196608 TUS131074:TUU196608 UEO131074:UEQ196608 UOK131074:UOM196608 UYG131074:UYI196608 VIC131074:VIE196608 VRY131074:VSA196608 WBU131074:WBW196608 WLQ131074:WLS196608 WVM131074:WVO196608 E196610:G262144 JA196610:JC262144 SW196610:SY262144 ACS196610:ACU262144 AMO196610:AMQ262144 AWK196610:AWM262144 BGG196610:BGI262144 BQC196610:BQE262144 BZY196610:CAA262144 CJU196610:CJW262144 CTQ196610:CTS262144 DDM196610:DDO262144 DNI196610:DNK262144 DXE196610:DXG262144 EHA196610:EHC262144 EQW196610:EQY262144 FAS196610:FAU262144 FKO196610:FKQ262144 FUK196610:FUM262144 GEG196610:GEI262144 GOC196610:GOE262144 GXY196610:GYA262144 HHU196610:HHW262144 HRQ196610:HRS262144 IBM196610:IBO262144 ILI196610:ILK262144 IVE196610:IVG262144 JFA196610:JFC262144 JOW196610:JOY262144 JYS196610:JYU262144 KIO196610:KIQ262144 KSK196610:KSM262144 LCG196610:LCI262144 LMC196610:LME262144 LVY196610:LWA262144 MFU196610:MFW262144 MPQ196610:MPS262144 MZM196610:MZO262144 NJI196610:NJK262144 NTE196610:NTG262144 ODA196610:ODC262144 OMW196610:OMY262144 OWS196610:OWU262144 PGO196610:PGQ262144 PQK196610:PQM262144 QAG196610:QAI262144 QKC196610:QKE262144 QTY196610:QUA262144 RDU196610:RDW262144 RNQ196610:RNS262144 RXM196610:RXO262144 SHI196610:SHK262144 SRE196610:SRG262144 TBA196610:TBC262144 TKW196610:TKY262144 TUS196610:TUU262144 UEO196610:UEQ262144 UOK196610:UOM262144 UYG196610:UYI262144 VIC196610:VIE262144 VRY196610:VSA262144 WBU196610:WBW262144 WLQ196610:WLS262144 WVM196610:WVO262144 E262146:G327680 JA262146:JC327680 SW262146:SY327680 ACS262146:ACU327680 AMO262146:AMQ327680 AWK262146:AWM327680 BGG262146:BGI327680 BQC262146:BQE327680 BZY262146:CAA327680 CJU262146:CJW327680 CTQ262146:CTS327680 DDM262146:DDO327680 DNI262146:DNK327680 DXE262146:DXG327680 EHA262146:EHC327680 EQW262146:EQY327680 FAS262146:FAU327680 FKO262146:FKQ327680 FUK262146:FUM327680 GEG262146:GEI327680 GOC262146:GOE327680 GXY262146:GYA327680 HHU262146:HHW327680 HRQ262146:HRS327680 IBM262146:IBO327680 ILI262146:ILK327680 IVE262146:IVG327680 JFA262146:JFC327680 JOW262146:JOY327680 JYS262146:JYU327680 KIO262146:KIQ327680 KSK262146:KSM327680 LCG262146:LCI327680 LMC262146:LME327680 LVY262146:LWA327680 MFU262146:MFW327680 MPQ262146:MPS327680 MZM262146:MZO327680 NJI262146:NJK327680 NTE262146:NTG327680 ODA262146:ODC327680 OMW262146:OMY327680 OWS262146:OWU327680 PGO262146:PGQ327680 PQK262146:PQM327680 QAG262146:QAI327680 QKC262146:QKE327680 QTY262146:QUA327680 RDU262146:RDW327680 RNQ262146:RNS327680 RXM262146:RXO327680 SHI262146:SHK327680 SRE262146:SRG327680 TBA262146:TBC327680 TKW262146:TKY327680 TUS262146:TUU327680 UEO262146:UEQ327680 UOK262146:UOM327680 UYG262146:UYI327680 VIC262146:VIE327680 VRY262146:VSA327680 WBU262146:WBW327680 WLQ262146:WLS327680 WVM262146:WVO327680 E327682:G393216 JA327682:JC393216 SW327682:SY393216 ACS327682:ACU393216 AMO327682:AMQ393216 AWK327682:AWM393216 BGG327682:BGI393216 BQC327682:BQE393216 BZY327682:CAA393216 CJU327682:CJW393216 CTQ327682:CTS393216 DDM327682:DDO393216 DNI327682:DNK393216 DXE327682:DXG393216 EHA327682:EHC393216 EQW327682:EQY393216 FAS327682:FAU393216 FKO327682:FKQ393216 FUK327682:FUM393216 GEG327682:GEI393216 GOC327682:GOE393216 GXY327682:GYA393216 HHU327682:HHW393216 HRQ327682:HRS393216 IBM327682:IBO393216 ILI327682:ILK393216 IVE327682:IVG393216 JFA327682:JFC393216 JOW327682:JOY393216 JYS327682:JYU393216 KIO327682:KIQ393216 KSK327682:KSM393216 LCG327682:LCI393216 LMC327682:LME393216 LVY327682:LWA393216 MFU327682:MFW393216 MPQ327682:MPS393216 MZM327682:MZO393216 NJI327682:NJK393216 NTE327682:NTG393216 ODA327682:ODC393216 OMW327682:OMY393216 OWS327682:OWU393216 PGO327682:PGQ393216 PQK327682:PQM393216 QAG327682:QAI393216 QKC327682:QKE393216 QTY327682:QUA393216 RDU327682:RDW393216 RNQ327682:RNS393216 RXM327682:RXO393216 SHI327682:SHK393216 SRE327682:SRG393216 TBA327682:TBC393216 TKW327682:TKY393216 TUS327682:TUU393216 UEO327682:UEQ393216 UOK327682:UOM393216 UYG327682:UYI393216 VIC327682:VIE393216 VRY327682:VSA393216 WBU327682:WBW393216 WLQ327682:WLS393216 WVM327682:WVO393216 E393218:G458752 JA393218:JC458752 SW393218:SY458752 ACS393218:ACU458752 AMO393218:AMQ458752 AWK393218:AWM458752 BGG393218:BGI458752 BQC393218:BQE458752 BZY393218:CAA458752 CJU393218:CJW458752 CTQ393218:CTS458752 DDM393218:DDO458752 DNI393218:DNK458752 DXE393218:DXG458752 EHA393218:EHC458752 EQW393218:EQY458752 FAS393218:FAU458752 FKO393218:FKQ458752 FUK393218:FUM458752 GEG393218:GEI458752 GOC393218:GOE458752 GXY393218:GYA458752 HHU393218:HHW458752 HRQ393218:HRS458752 IBM393218:IBO458752 ILI393218:ILK458752 IVE393218:IVG458752 JFA393218:JFC458752 JOW393218:JOY458752 JYS393218:JYU458752 KIO393218:KIQ458752 KSK393218:KSM458752 LCG393218:LCI458752 LMC393218:LME458752 LVY393218:LWA458752 MFU393218:MFW458752 MPQ393218:MPS458752 MZM393218:MZO458752 NJI393218:NJK458752 NTE393218:NTG458752 ODA393218:ODC458752 OMW393218:OMY458752 OWS393218:OWU458752 PGO393218:PGQ458752 PQK393218:PQM458752 QAG393218:QAI458752 QKC393218:QKE458752 QTY393218:QUA458752 RDU393218:RDW458752 RNQ393218:RNS458752 RXM393218:RXO458752 SHI393218:SHK458752 SRE393218:SRG458752 TBA393218:TBC458752 TKW393218:TKY458752 TUS393218:TUU458752 UEO393218:UEQ458752 UOK393218:UOM458752 UYG393218:UYI458752 VIC393218:VIE458752 VRY393218:VSA458752 WBU393218:WBW458752 WLQ393218:WLS458752 WVM393218:WVO458752 E458754:G524288 JA458754:JC524288 SW458754:SY524288 ACS458754:ACU524288 AMO458754:AMQ524288 AWK458754:AWM524288 BGG458754:BGI524288 BQC458754:BQE524288 BZY458754:CAA524288 CJU458754:CJW524288 CTQ458754:CTS524288 DDM458754:DDO524288 DNI458754:DNK524288 DXE458754:DXG524288 EHA458754:EHC524288 EQW458754:EQY524288 FAS458754:FAU524288 FKO458754:FKQ524288 FUK458754:FUM524288 GEG458754:GEI524288 GOC458754:GOE524288 GXY458754:GYA524288 HHU458754:HHW524288 HRQ458754:HRS524288 IBM458754:IBO524288 ILI458754:ILK524288 IVE458754:IVG524288 JFA458754:JFC524288 JOW458754:JOY524288 JYS458754:JYU524288 KIO458754:KIQ524288 KSK458754:KSM524288 LCG458754:LCI524288 LMC458754:LME524288 LVY458754:LWA524288 MFU458754:MFW524288 MPQ458754:MPS524288 MZM458754:MZO524288 NJI458754:NJK524288 NTE458754:NTG524288 ODA458754:ODC524288 OMW458754:OMY524288 OWS458754:OWU524288 PGO458754:PGQ524288 PQK458754:PQM524288 QAG458754:QAI524288 QKC458754:QKE524288 QTY458754:QUA524288 RDU458754:RDW524288 RNQ458754:RNS524288 RXM458754:RXO524288 SHI458754:SHK524288 SRE458754:SRG524288 TBA458754:TBC524288 TKW458754:TKY524288 TUS458754:TUU524288 UEO458754:UEQ524288 UOK458754:UOM524288 UYG458754:UYI524288 VIC458754:VIE524288 VRY458754:VSA524288 WBU458754:WBW524288 WLQ458754:WLS524288 WVM458754:WVO524288 E524290:G589824 JA524290:JC589824 SW524290:SY589824 ACS524290:ACU589824 AMO524290:AMQ589824 AWK524290:AWM589824 BGG524290:BGI589824 BQC524290:BQE589824 BZY524290:CAA589824 CJU524290:CJW589824 CTQ524290:CTS589824 DDM524290:DDO589824 DNI524290:DNK589824 DXE524290:DXG589824 EHA524290:EHC589824 EQW524290:EQY589824 FAS524290:FAU589824 FKO524290:FKQ589824 FUK524290:FUM589824 GEG524290:GEI589824 GOC524290:GOE589824 GXY524290:GYA589824 HHU524290:HHW589824 HRQ524290:HRS589824 IBM524290:IBO589824 ILI524290:ILK589824 IVE524290:IVG589824 JFA524290:JFC589824 JOW524290:JOY589824 JYS524290:JYU589824 KIO524290:KIQ589824 KSK524290:KSM589824 LCG524290:LCI589824 LMC524290:LME589824 LVY524290:LWA589824 MFU524290:MFW589824 MPQ524290:MPS589824 MZM524290:MZO589824 NJI524290:NJK589824 NTE524290:NTG589824 ODA524290:ODC589824 OMW524290:OMY589824 OWS524290:OWU589824 PGO524290:PGQ589824 PQK524290:PQM589824 QAG524290:QAI589824 QKC524290:QKE589824 QTY524290:QUA589824 RDU524290:RDW589824 RNQ524290:RNS589824 RXM524290:RXO589824 SHI524290:SHK589824 SRE524290:SRG589824 TBA524290:TBC589824 TKW524290:TKY589824 TUS524290:TUU589824 UEO524290:UEQ589824 UOK524290:UOM589824 UYG524290:UYI589824 VIC524290:VIE589824 VRY524290:VSA589824 WBU524290:WBW589824 WLQ524290:WLS589824 WVM524290:WVO589824 E589826:G655360 JA589826:JC655360 SW589826:SY655360 ACS589826:ACU655360 AMO589826:AMQ655360 AWK589826:AWM655360 BGG589826:BGI655360 BQC589826:BQE655360 BZY589826:CAA655360 CJU589826:CJW655360 CTQ589826:CTS655360 DDM589826:DDO655360 DNI589826:DNK655360 DXE589826:DXG655360 EHA589826:EHC655360 EQW589826:EQY655360 FAS589826:FAU655360 FKO589826:FKQ655360 FUK589826:FUM655360 GEG589826:GEI655360 GOC589826:GOE655360 GXY589826:GYA655360 HHU589826:HHW655360 HRQ589826:HRS655360 IBM589826:IBO655360 ILI589826:ILK655360 IVE589826:IVG655360 JFA589826:JFC655360 JOW589826:JOY655360 JYS589826:JYU655360 KIO589826:KIQ655360 KSK589826:KSM655360 LCG589826:LCI655360 LMC589826:LME655360 LVY589826:LWA655360 MFU589826:MFW655360 MPQ589826:MPS655360 MZM589826:MZO655360 NJI589826:NJK655360 NTE589826:NTG655360 ODA589826:ODC655360 OMW589826:OMY655360 OWS589826:OWU655360 PGO589826:PGQ655360 PQK589826:PQM655360 QAG589826:QAI655360 QKC589826:QKE655360 QTY589826:QUA655360 RDU589826:RDW655360 RNQ589826:RNS655360 RXM589826:RXO655360 SHI589826:SHK655360 SRE589826:SRG655360 TBA589826:TBC655360 TKW589826:TKY655360 TUS589826:TUU655360 UEO589826:UEQ655360 UOK589826:UOM655360 UYG589826:UYI655360 VIC589826:VIE655360 VRY589826:VSA655360 WBU589826:WBW655360 WLQ589826:WLS655360 WVM589826:WVO655360 E655362:G720896 JA655362:JC720896 SW655362:SY720896 ACS655362:ACU720896 AMO655362:AMQ720896 AWK655362:AWM720896 BGG655362:BGI720896 BQC655362:BQE720896 BZY655362:CAA720896 CJU655362:CJW720896 CTQ655362:CTS720896 DDM655362:DDO720896 DNI655362:DNK720896 DXE655362:DXG720896 EHA655362:EHC720896 EQW655362:EQY720896 FAS655362:FAU720896 FKO655362:FKQ720896 FUK655362:FUM720896 GEG655362:GEI720896 GOC655362:GOE720896 GXY655362:GYA720896 HHU655362:HHW720896 HRQ655362:HRS720896 IBM655362:IBO720896 ILI655362:ILK720896 IVE655362:IVG720896 JFA655362:JFC720896 JOW655362:JOY720896 JYS655362:JYU720896 KIO655362:KIQ720896 KSK655362:KSM720896 LCG655362:LCI720896 LMC655362:LME720896 LVY655362:LWA720896 MFU655362:MFW720896 MPQ655362:MPS720896 MZM655362:MZO720896 NJI655362:NJK720896 NTE655362:NTG720896 ODA655362:ODC720896 OMW655362:OMY720896 OWS655362:OWU720896 PGO655362:PGQ720896 PQK655362:PQM720896 QAG655362:QAI720896 QKC655362:QKE720896 QTY655362:QUA720896 RDU655362:RDW720896 RNQ655362:RNS720896 RXM655362:RXO720896 SHI655362:SHK720896 SRE655362:SRG720896 TBA655362:TBC720896 TKW655362:TKY720896 TUS655362:TUU720896 UEO655362:UEQ720896 UOK655362:UOM720896 UYG655362:UYI720896 VIC655362:VIE720896 VRY655362:VSA720896 WBU655362:WBW720896 WLQ655362:WLS720896 WVM655362:WVO720896 E720898:G786432 JA720898:JC786432 SW720898:SY786432 ACS720898:ACU786432 AMO720898:AMQ786432 AWK720898:AWM786432 BGG720898:BGI786432 BQC720898:BQE786432 BZY720898:CAA786432 CJU720898:CJW786432 CTQ720898:CTS786432 DDM720898:DDO786432 DNI720898:DNK786432 DXE720898:DXG786432 EHA720898:EHC786432 EQW720898:EQY786432 FAS720898:FAU786432 FKO720898:FKQ786432 FUK720898:FUM786432 GEG720898:GEI786432 GOC720898:GOE786432 GXY720898:GYA786432 HHU720898:HHW786432 HRQ720898:HRS786432 IBM720898:IBO786432 ILI720898:ILK786432 IVE720898:IVG786432 JFA720898:JFC786432 JOW720898:JOY786432 JYS720898:JYU786432 KIO720898:KIQ786432 KSK720898:KSM786432 LCG720898:LCI786432 LMC720898:LME786432 LVY720898:LWA786432 MFU720898:MFW786432 MPQ720898:MPS786432 MZM720898:MZO786432 NJI720898:NJK786432 NTE720898:NTG786432 ODA720898:ODC786432 OMW720898:OMY786432 OWS720898:OWU786432 PGO720898:PGQ786432 PQK720898:PQM786432 QAG720898:QAI786432 QKC720898:QKE786432 QTY720898:QUA786432 RDU720898:RDW786432 RNQ720898:RNS786432 RXM720898:RXO786432 SHI720898:SHK786432 SRE720898:SRG786432 TBA720898:TBC786432 TKW720898:TKY786432 TUS720898:TUU786432 UEO720898:UEQ786432 UOK720898:UOM786432 UYG720898:UYI786432 VIC720898:VIE786432 VRY720898:VSA786432 WBU720898:WBW786432 WLQ720898:WLS786432 WVM720898:WVO786432 E786434:G851968 JA786434:JC851968 SW786434:SY851968 ACS786434:ACU851968 AMO786434:AMQ851968 AWK786434:AWM851968 BGG786434:BGI851968 BQC786434:BQE851968 BZY786434:CAA851968 CJU786434:CJW851968 CTQ786434:CTS851968 DDM786434:DDO851968 DNI786434:DNK851968 DXE786434:DXG851968 EHA786434:EHC851968 EQW786434:EQY851968 FAS786434:FAU851968 FKO786434:FKQ851968 FUK786434:FUM851968 GEG786434:GEI851968 GOC786434:GOE851968 GXY786434:GYA851968 HHU786434:HHW851968 HRQ786434:HRS851968 IBM786434:IBO851968 ILI786434:ILK851968 IVE786434:IVG851968 JFA786434:JFC851968 JOW786434:JOY851968 JYS786434:JYU851968 KIO786434:KIQ851968 KSK786434:KSM851968 LCG786434:LCI851968 LMC786434:LME851968 LVY786434:LWA851968 MFU786434:MFW851968 MPQ786434:MPS851968 MZM786434:MZO851968 NJI786434:NJK851968 NTE786434:NTG851968 ODA786434:ODC851968 OMW786434:OMY851968 OWS786434:OWU851968 PGO786434:PGQ851968 PQK786434:PQM851968 QAG786434:QAI851968 QKC786434:QKE851968 QTY786434:QUA851968 RDU786434:RDW851968 RNQ786434:RNS851968 RXM786434:RXO851968 SHI786434:SHK851968 SRE786434:SRG851968 TBA786434:TBC851968 TKW786434:TKY851968 TUS786434:TUU851968 UEO786434:UEQ851968 UOK786434:UOM851968 UYG786434:UYI851968 VIC786434:VIE851968 VRY786434:VSA851968 WBU786434:WBW851968 WLQ786434:WLS851968 WVM786434:WVO851968 E851970:G917504 JA851970:JC917504 SW851970:SY917504 ACS851970:ACU917504 AMO851970:AMQ917504 AWK851970:AWM917504 BGG851970:BGI917504 BQC851970:BQE917504 BZY851970:CAA917504 CJU851970:CJW917504 CTQ851970:CTS917504 DDM851970:DDO917504 DNI851970:DNK917504 DXE851970:DXG917504 EHA851970:EHC917504 EQW851970:EQY917504 FAS851970:FAU917504 FKO851970:FKQ917504 FUK851970:FUM917504 GEG851970:GEI917504 GOC851970:GOE917504 GXY851970:GYA917504 HHU851970:HHW917504 HRQ851970:HRS917504 IBM851970:IBO917504 ILI851970:ILK917504 IVE851970:IVG917504 JFA851970:JFC917504 JOW851970:JOY917504 JYS851970:JYU917504 KIO851970:KIQ917504 KSK851970:KSM917504 LCG851970:LCI917504 LMC851970:LME917504 LVY851970:LWA917504 MFU851970:MFW917504 MPQ851970:MPS917504 MZM851970:MZO917504 NJI851970:NJK917504 NTE851970:NTG917504 ODA851970:ODC917504 OMW851970:OMY917504 OWS851970:OWU917504 PGO851970:PGQ917504 PQK851970:PQM917504 QAG851970:QAI917504 QKC851970:QKE917504 QTY851970:QUA917504 RDU851970:RDW917504 RNQ851970:RNS917504 RXM851970:RXO917504 SHI851970:SHK917504 SRE851970:SRG917504 TBA851970:TBC917504 TKW851970:TKY917504 TUS851970:TUU917504 UEO851970:UEQ917504 UOK851970:UOM917504 UYG851970:UYI917504 VIC851970:VIE917504 VRY851970:VSA917504 WBU851970:WBW917504 WLQ851970:WLS917504 WVM851970:WVO917504 E917506:G983040 JA917506:JC983040 SW917506:SY983040 ACS917506:ACU983040 AMO917506:AMQ983040 AWK917506:AWM983040 BGG917506:BGI983040 BQC917506:BQE983040 BZY917506:CAA983040 CJU917506:CJW983040 CTQ917506:CTS983040 DDM917506:DDO983040 DNI917506:DNK983040 DXE917506:DXG983040 EHA917506:EHC983040 EQW917506:EQY983040 FAS917506:FAU983040 FKO917506:FKQ983040 FUK917506:FUM983040 GEG917506:GEI983040 GOC917506:GOE983040 GXY917506:GYA983040 HHU917506:HHW983040 HRQ917506:HRS983040 IBM917506:IBO983040 ILI917506:ILK983040 IVE917506:IVG983040 JFA917506:JFC983040 JOW917506:JOY983040 JYS917506:JYU983040 KIO917506:KIQ983040 KSK917506:KSM983040 LCG917506:LCI983040 LMC917506:LME983040 LVY917506:LWA983040 MFU917506:MFW983040 MPQ917506:MPS983040 MZM917506:MZO983040 NJI917506:NJK983040 NTE917506:NTG983040 ODA917506:ODC983040 OMW917506:OMY983040 OWS917506:OWU983040 PGO917506:PGQ983040 PQK917506:PQM983040 QAG917506:QAI983040 QKC917506:QKE983040 QTY917506:QUA983040 RDU917506:RDW983040 RNQ917506:RNS983040 RXM917506:RXO983040 SHI917506:SHK983040 SRE917506:SRG983040 TBA917506:TBC983040 TKW917506:TKY983040 TUS917506:TUU983040 UEO917506:UEQ983040 UOK917506:UOM983040 UYG917506:UYI983040 VIC917506:VIE983040 VRY917506:VSA983040 WBU917506:WBW983040 WLQ917506:WLS983040 WVM917506:WVO983040 E983042:G1048576 JA983042:JC1048576 SW983042:SY1048576 ACS983042:ACU1048576 AMO983042:AMQ1048576 AWK983042:AWM1048576 BGG983042:BGI1048576 BQC983042:BQE1048576 BZY983042:CAA1048576 CJU983042:CJW1048576 CTQ983042:CTS1048576 DDM983042:DDO1048576 DNI983042:DNK1048576 DXE983042:DXG1048576 EHA983042:EHC1048576 EQW983042:EQY1048576 FAS983042:FAU1048576 FKO983042:FKQ1048576 FUK983042:FUM1048576 GEG983042:GEI1048576 GOC983042:GOE1048576 GXY983042:GYA1048576 HHU983042:HHW1048576 HRQ983042:HRS1048576 IBM983042:IBO1048576 ILI983042:ILK1048576 IVE983042:IVG1048576 JFA983042:JFC1048576 JOW983042:JOY1048576 JYS983042:JYU1048576 KIO983042:KIQ1048576 KSK983042:KSM1048576 LCG983042:LCI1048576 LMC983042:LME1048576 LVY983042:LWA1048576 MFU983042:MFW1048576 MPQ983042:MPS1048576 MZM983042:MZO1048576 NJI983042:NJK1048576 NTE983042:NTG1048576 ODA983042:ODC1048576 OMW983042:OMY1048576 OWS983042:OWU1048576 PGO983042:PGQ1048576 PQK983042:PQM1048576 QAG983042:QAI1048576 QKC983042:QKE1048576 QTY983042:QUA1048576 RDU983042:RDW1048576 RNQ983042:RNS1048576 RXM983042:RXO1048576 SHI983042:SHK1048576 SRE983042:SRG1048576 TBA983042:TBC1048576 TKW983042:TKY1048576 TUS983042:TUU1048576 UEO983042:UEQ1048576 UOK983042:UOM1048576 UYG983042:UYI1048576 VIC983042:VIE1048576 VRY983042:VSA1048576 WBU983042:WBW1048576 WLQ983042:WLS1048576 WVM983042:WVO1048576">
      <formula1>1</formula1>
      <formula2>120</formula2>
    </dataValidation>
    <dataValidation type="list" allowBlank="1" showInputMessage="1" showErrorMessage="1" sqref="D2:D65536 IZ2:IZ65536 SV2:SV65536 ACR2:ACR65536 AMN2:AMN65536 AWJ2:AWJ65536 BGF2:BGF65536 BQB2:BQB65536 BZX2:BZX65536 CJT2:CJT65536 CTP2:CTP65536 DDL2:DDL65536 DNH2:DNH65536 DXD2:DXD65536 EGZ2:EGZ65536 EQV2:EQV65536 FAR2:FAR65536 FKN2:FKN65536 FUJ2:FUJ65536 GEF2:GEF65536 GOB2:GOB65536 GXX2:GXX65536 HHT2:HHT65536 HRP2:HRP65536 IBL2:IBL65536 ILH2:ILH65536 IVD2:IVD65536 JEZ2:JEZ65536 JOV2:JOV65536 JYR2:JYR65536 KIN2:KIN65536 KSJ2:KSJ65536 LCF2:LCF65536 LMB2:LMB65536 LVX2:LVX65536 MFT2:MFT65536 MPP2:MPP65536 MZL2:MZL65536 NJH2:NJH65536 NTD2:NTD65536 OCZ2:OCZ65536 OMV2:OMV65536 OWR2:OWR65536 PGN2:PGN65536 PQJ2:PQJ65536 QAF2:QAF65536 QKB2:QKB65536 QTX2:QTX65536 RDT2:RDT65536 RNP2:RNP65536 RXL2:RXL65536 SHH2:SHH65536 SRD2:SRD65536 TAZ2:TAZ65536 TKV2:TKV65536 TUR2:TUR65536 UEN2:UEN65536 UOJ2:UOJ65536 UYF2:UYF65536 VIB2:VIB65536 VRX2:VRX65536 WBT2:WBT65536 WLP2:WLP65536 WVL2:WVL65536 D65538:D131072 IZ65538:IZ131072 SV65538:SV131072 ACR65538:ACR131072 AMN65538:AMN131072 AWJ65538:AWJ131072 BGF65538:BGF131072 BQB65538:BQB131072 BZX65538:BZX131072 CJT65538:CJT131072 CTP65538:CTP131072 DDL65538:DDL131072 DNH65538:DNH131072 DXD65538:DXD131072 EGZ65538:EGZ131072 EQV65538:EQV131072 FAR65538:FAR131072 FKN65538:FKN131072 FUJ65538:FUJ131072 GEF65538:GEF131072 GOB65538:GOB131072 GXX65538:GXX131072 HHT65538:HHT131072 HRP65538:HRP131072 IBL65538:IBL131072 ILH65538:ILH131072 IVD65538:IVD131072 JEZ65538:JEZ131072 JOV65538:JOV131072 JYR65538:JYR131072 KIN65538:KIN131072 KSJ65538:KSJ131072 LCF65538:LCF131072 LMB65538:LMB131072 LVX65538:LVX131072 MFT65538:MFT131072 MPP65538:MPP131072 MZL65538:MZL131072 NJH65538:NJH131072 NTD65538:NTD131072 OCZ65538:OCZ131072 OMV65538:OMV131072 OWR65538:OWR131072 PGN65538:PGN131072 PQJ65538:PQJ131072 QAF65538:QAF131072 QKB65538:QKB131072 QTX65538:QTX131072 RDT65538:RDT131072 RNP65538:RNP131072 RXL65538:RXL131072 SHH65538:SHH131072 SRD65538:SRD131072 TAZ65538:TAZ131072 TKV65538:TKV131072 TUR65538:TUR131072 UEN65538:UEN131072 UOJ65538:UOJ131072 UYF65538:UYF131072 VIB65538:VIB131072 VRX65538:VRX131072 WBT65538:WBT131072 WLP65538:WLP131072 WVL65538:WVL131072 D131074:D196608 IZ131074:IZ196608 SV131074:SV196608 ACR131074:ACR196608 AMN131074:AMN196608 AWJ131074:AWJ196608 BGF131074:BGF196608 BQB131074:BQB196608 BZX131074:BZX196608 CJT131074:CJT196608 CTP131074:CTP196608 DDL131074:DDL196608 DNH131074:DNH196608 DXD131074:DXD196608 EGZ131074:EGZ196608 EQV131074:EQV196608 FAR131074:FAR196608 FKN131074:FKN196608 FUJ131074:FUJ196608 GEF131074:GEF196608 GOB131074:GOB196608 GXX131074:GXX196608 HHT131074:HHT196608 HRP131074:HRP196608 IBL131074:IBL196608 ILH131074:ILH196608 IVD131074:IVD196608 JEZ131074:JEZ196608 JOV131074:JOV196608 JYR131074:JYR196608 KIN131074:KIN196608 KSJ131074:KSJ196608 LCF131074:LCF196608 LMB131074:LMB196608 LVX131074:LVX196608 MFT131074:MFT196608 MPP131074:MPP196608 MZL131074:MZL196608 NJH131074:NJH196608 NTD131074:NTD196608 OCZ131074:OCZ196608 OMV131074:OMV196608 OWR131074:OWR196608 PGN131074:PGN196608 PQJ131074:PQJ196608 QAF131074:QAF196608 QKB131074:QKB196608 QTX131074:QTX196608 RDT131074:RDT196608 RNP131074:RNP196608 RXL131074:RXL196608 SHH131074:SHH196608 SRD131074:SRD196608 TAZ131074:TAZ196608 TKV131074:TKV196608 TUR131074:TUR196608 UEN131074:UEN196608 UOJ131074:UOJ196608 UYF131074:UYF196608 VIB131074:VIB196608 VRX131074:VRX196608 WBT131074:WBT196608 WLP131074:WLP196608 WVL131074:WVL196608 D196610:D262144 IZ196610:IZ262144 SV196610:SV262144 ACR196610:ACR262144 AMN196610:AMN262144 AWJ196610:AWJ262144 BGF196610:BGF262144 BQB196610:BQB262144 BZX196610:BZX262144 CJT196610:CJT262144 CTP196610:CTP262144 DDL196610:DDL262144 DNH196610:DNH262144 DXD196610:DXD262144 EGZ196610:EGZ262144 EQV196610:EQV262144 FAR196610:FAR262144 FKN196610:FKN262144 FUJ196610:FUJ262144 GEF196610:GEF262144 GOB196610:GOB262144 GXX196610:GXX262144 HHT196610:HHT262144 HRP196610:HRP262144 IBL196610:IBL262144 ILH196610:ILH262144 IVD196610:IVD262144 JEZ196610:JEZ262144 JOV196610:JOV262144 JYR196610:JYR262144 KIN196610:KIN262144 KSJ196610:KSJ262144 LCF196610:LCF262144 LMB196610:LMB262144 LVX196610:LVX262144 MFT196610:MFT262144 MPP196610:MPP262144 MZL196610:MZL262144 NJH196610:NJH262144 NTD196610:NTD262144 OCZ196610:OCZ262144 OMV196610:OMV262144 OWR196610:OWR262144 PGN196610:PGN262144 PQJ196610:PQJ262144 QAF196610:QAF262144 QKB196610:QKB262144 QTX196610:QTX262144 RDT196610:RDT262144 RNP196610:RNP262144 RXL196610:RXL262144 SHH196610:SHH262144 SRD196610:SRD262144 TAZ196610:TAZ262144 TKV196610:TKV262144 TUR196610:TUR262144 UEN196610:UEN262144 UOJ196610:UOJ262144 UYF196610:UYF262144 VIB196610:VIB262144 VRX196610:VRX262144 WBT196610:WBT262144 WLP196610:WLP262144 WVL196610:WVL262144 D262146:D327680 IZ262146:IZ327680 SV262146:SV327680 ACR262146:ACR327680 AMN262146:AMN327680 AWJ262146:AWJ327680 BGF262146:BGF327680 BQB262146:BQB327680 BZX262146:BZX327680 CJT262146:CJT327680 CTP262146:CTP327680 DDL262146:DDL327680 DNH262146:DNH327680 DXD262146:DXD327680 EGZ262146:EGZ327680 EQV262146:EQV327680 FAR262146:FAR327680 FKN262146:FKN327680 FUJ262146:FUJ327680 GEF262146:GEF327680 GOB262146:GOB327680 GXX262146:GXX327680 HHT262146:HHT327680 HRP262146:HRP327680 IBL262146:IBL327680 ILH262146:ILH327680 IVD262146:IVD327680 JEZ262146:JEZ327680 JOV262146:JOV327680 JYR262146:JYR327680 KIN262146:KIN327680 KSJ262146:KSJ327680 LCF262146:LCF327680 LMB262146:LMB327680 LVX262146:LVX327680 MFT262146:MFT327680 MPP262146:MPP327680 MZL262146:MZL327680 NJH262146:NJH327680 NTD262146:NTD327680 OCZ262146:OCZ327680 OMV262146:OMV327680 OWR262146:OWR327680 PGN262146:PGN327680 PQJ262146:PQJ327680 QAF262146:QAF327680 QKB262146:QKB327680 QTX262146:QTX327680 RDT262146:RDT327680 RNP262146:RNP327680 RXL262146:RXL327680 SHH262146:SHH327680 SRD262146:SRD327680 TAZ262146:TAZ327680 TKV262146:TKV327680 TUR262146:TUR327680 UEN262146:UEN327680 UOJ262146:UOJ327680 UYF262146:UYF327680 VIB262146:VIB327680 VRX262146:VRX327680 WBT262146:WBT327680 WLP262146:WLP327680 WVL262146:WVL327680 D327682:D393216 IZ327682:IZ393216 SV327682:SV393216 ACR327682:ACR393216 AMN327682:AMN393216 AWJ327682:AWJ393216 BGF327682:BGF393216 BQB327682:BQB393216 BZX327682:BZX393216 CJT327682:CJT393216 CTP327682:CTP393216 DDL327682:DDL393216 DNH327682:DNH393216 DXD327682:DXD393216 EGZ327682:EGZ393216 EQV327682:EQV393216 FAR327682:FAR393216 FKN327682:FKN393216 FUJ327682:FUJ393216 GEF327682:GEF393216 GOB327682:GOB393216 GXX327682:GXX393216 HHT327682:HHT393216 HRP327682:HRP393216 IBL327682:IBL393216 ILH327682:ILH393216 IVD327682:IVD393216 JEZ327682:JEZ393216 JOV327682:JOV393216 JYR327682:JYR393216 KIN327682:KIN393216 KSJ327682:KSJ393216 LCF327682:LCF393216 LMB327682:LMB393216 LVX327682:LVX393216 MFT327682:MFT393216 MPP327682:MPP393216 MZL327682:MZL393216 NJH327682:NJH393216 NTD327682:NTD393216 OCZ327682:OCZ393216 OMV327682:OMV393216 OWR327682:OWR393216 PGN327682:PGN393216 PQJ327682:PQJ393216 QAF327682:QAF393216 QKB327682:QKB393216 QTX327682:QTX393216 RDT327682:RDT393216 RNP327682:RNP393216 RXL327682:RXL393216 SHH327682:SHH393216 SRD327682:SRD393216 TAZ327682:TAZ393216 TKV327682:TKV393216 TUR327682:TUR393216 UEN327682:UEN393216 UOJ327682:UOJ393216 UYF327682:UYF393216 VIB327682:VIB393216 VRX327682:VRX393216 WBT327682:WBT393216 WLP327682:WLP393216 WVL327682:WVL393216 D393218:D458752 IZ393218:IZ458752 SV393218:SV458752 ACR393218:ACR458752 AMN393218:AMN458752 AWJ393218:AWJ458752 BGF393218:BGF458752 BQB393218:BQB458752 BZX393218:BZX458752 CJT393218:CJT458752 CTP393218:CTP458752 DDL393218:DDL458752 DNH393218:DNH458752 DXD393218:DXD458752 EGZ393218:EGZ458752 EQV393218:EQV458752 FAR393218:FAR458752 FKN393218:FKN458752 FUJ393218:FUJ458752 GEF393218:GEF458752 GOB393218:GOB458752 GXX393218:GXX458752 HHT393218:HHT458752 HRP393218:HRP458752 IBL393218:IBL458752 ILH393218:ILH458752 IVD393218:IVD458752 JEZ393218:JEZ458752 JOV393218:JOV458752 JYR393218:JYR458752 KIN393218:KIN458752 KSJ393218:KSJ458752 LCF393218:LCF458752 LMB393218:LMB458752 LVX393218:LVX458752 MFT393218:MFT458752 MPP393218:MPP458752 MZL393218:MZL458752 NJH393218:NJH458752 NTD393218:NTD458752 OCZ393218:OCZ458752 OMV393218:OMV458752 OWR393218:OWR458752 PGN393218:PGN458752 PQJ393218:PQJ458752 QAF393218:QAF458752 QKB393218:QKB458752 QTX393218:QTX458752 RDT393218:RDT458752 RNP393218:RNP458752 RXL393218:RXL458752 SHH393218:SHH458752 SRD393218:SRD458752 TAZ393218:TAZ458752 TKV393218:TKV458752 TUR393218:TUR458752 UEN393218:UEN458752 UOJ393218:UOJ458752 UYF393218:UYF458752 VIB393218:VIB458752 VRX393218:VRX458752 WBT393218:WBT458752 WLP393218:WLP458752 WVL393218:WVL458752 D458754:D524288 IZ458754:IZ524288 SV458754:SV524288 ACR458754:ACR524288 AMN458754:AMN524288 AWJ458754:AWJ524288 BGF458754:BGF524288 BQB458754:BQB524288 BZX458754:BZX524288 CJT458754:CJT524288 CTP458754:CTP524288 DDL458754:DDL524288 DNH458754:DNH524288 DXD458754:DXD524288 EGZ458754:EGZ524288 EQV458754:EQV524288 FAR458754:FAR524288 FKN458754:FKN524288 FUJ458754:FUJ524288 GEF458754:GEF524288 GOB458754:GOB524288 GXX458754:GXX524288 HHT458754:HHT524288 HRP458754:HRP524288 IBL458754:IBL524288 ILH458754:ILH524288 IVD458754:IVD524288 JEZ458754:JEZ524288 JOV458754:JOV524288 JYR458754:JYR524288 KIN458754:KIN524288 KSJ458754:KSJ524288 LCF458754:LCF524288 LMB458754:LMB524288 LVX458754:LVX524288 MFT458754:MFT524288 MPP458754:MPP524288 MZL458754:MZL524288 NJH458754:NJH524288 NTD458754:NTD524288 OCZ458754:OCZ524288 OMV458754:OMV524288 OWR458754:OWR524288 PGN458754:PGN524288 PQJ458754:PQJ524288 QAF458754:QAF524288 QKB458754:QKB524288 QTX458754:QTX524288 RDT458754:RDT524288 RNP458754:RNP524288 RXL458754:RXL524288 SHH458754:SHH524288 SRD458754:SRD524288 TAZ458754:TAZ524288 TKV458754:TKV524288 TUR458754:TUR524288 UEN458754:UEN524288 UOJ458754:UOJ524288 UYF458754:UYF524288 VIB458754:VIB524288 VRX458754:VRX524288 WBT458754:WBT524288 WLP458754:WLP524288 WVL458754:WVL524288 D524290:D589824 IZ524290:IZ589824 SV524290:SV589824 ACR524290:ACR589824 AMN524290:AMN589824 AWJ524290:AWJ589824 BGF524290:BGF589824 BQB524290:BQB589824 BZX524290:BZX589824 CJT524290:CJT589824 CTP524290:CTP589824 DDL524290:DDL589824 DNH524290:DNH589824 DXD524290:DXD589824 EGZ524290:EGZ589824 EQV524290:EQV589824 FAR524290:FAR589824 FKN524290:FKN589824 FUJ524290:FUJ589824 GEF524290:GEF589824 GOB524290:GOB589824 GXX524290:GXX589824 HHT524290:HHT589824 HRP524290:HRP589824 IBL524290:IBL589824 ILH524290:ILH589824 IVD524290:IVD589824 JEZ524290:JEZ589824 JOV524290:JOV589824 JYR524290:JYR589824 KIN524290:KIN589824 KSJ524290:KSJ589824 LCF524290:LCF589824 LMB524290:LMB589824 LVX524290:LVX589824 MFT524290:MFT589824 MPP524290:MPP589824 MZL524290:MZL589824 NJH524290:NJH589824 NTD524290:NTD589824 OCZ524290:OCZ589824 OMV524290:OMV589824 OWR524290:OWR589824 PGN524290:PGN589824 PQJ524290:PQJ589824 QAF524290:QAF589824 QKB524290:QKB589824 QTX524290:QTX589824 RDT524290:RDT589824 RNP524290:RNP589824 RXL524290:RXL589824 SHH524290:SHH589824 SRD524290:SRD589824 TAZ524290:TAZ589824 TKV524290:TKV589824 TUR524290:TUR589824 UEN524290:UEN589824 UOJ524290:UOJ589824 UYF524290:UYF589824 VIB524290:VIB589824 VRX524290:VRX589824 WBT524290:WBT589824 WLP524290:WLP589824 WVL524290:WVL589824 D589826:D655360 IZ589826:IZ655360 SV589826:SV655360 ACR589826:ACR655360 AMN589826:AMN655360 AWJ589826:AWJ655360 BGF589826:BGF655360 BQB589826:BQB655360 BZX589826:BZX655360 CJT589826:CJT655360 CTP589826:CTP655360 DDL589826:DDL655360 DNH589826:DNH655360 DXD589826:DXD655360 EGZ589826:EGZ655360 EQV589826:EQV655360 FAR589826:FAR655360 FKN589826:FKN655360 FUJ589826:FUJ655360 GEF589826:GEF655360 GOB589826:GOB655360 GXX589826:GXX655360 HHT589826:HHT655360 HRP589826:HRP655360 IBL589826:IBL655360 ILH589826:ILH655360 IVD589826:IVD655360 JEZ589826:JEZ655360 JOV589826:JOV655360 JYR589826:JYR655360 KIN589826:KIN655360 KSJ589826:KSJ655360 LCF589826:LCF655360 LMB589826:LMB655360 LVX589826:LVX655360 MFT589826:MFT655360 MPP589826:MPP655360 MZL589826:MZL655360 NJH589826:NJH655360 NTD589826:NTD655360 OCZ589826:OCZ655360 OMV589826:OMV655360 OWR589826:OWR655360 PGN589826:PGN655360 PQJ589826:PQJ655360 QAF589826:QAF655360 QKB589826:QKB655360 QTX589826:QTX655360 RDT589826:RDT655360 RNP589826:RNP655360 RXL589826:RXL655360 SHH589826:SHH655360 SRD589826:SRD655360 TAZ589826:TAZ655360 TKV589826:TKV655360 TUR589826:TUR655360 UEN589826:UEN655360 UOJ589826:UOJ655360 UYF589826:UYF655360 VIB589826:VIB655360 VRX589826:VRX655360 WBT589826:WBT655360 WLP589826:WLP655360 WVL589826:WVL655360 D655362:D720896 IZ655362:IZ720896 SV655362:SV720896 ACR655362:ACR720896 AMN655362:AMN720896 AWJ655362:AWJ720896 BGF655362:BGF720896 BQB655362:BQB720896 BZX655362:BZX720896 CJT655362:CJT720896 CTP655362:CTP720896 DDL655362:DDL720896 DNH655362:DNH720896 DXD655362:DXD720896 EGZ655362:EGZ720896 EQV655362:EQV720896 FAR655362:FAR720896 FKN655362:FKN720896 FUJ655362:FUJ720896 GEF655362:GEF720896 GOB655362:GOB720896 GXX655362:GXX720896 HHT655362:HHT720896 HRP655362:HRP720896 IBL655362:IBL720896 ILH655362:ILH720896 IVD655362:IVD720896 JEZ655362:JEZ720896 JOV655362:JOV720896 JYR655362:JYR720896 KIN655362:KIN720896 KSJ655362:KSJ720896 LCF655362:LCF720896 LMB655362:LMB720896 LVX655362:LVX720896 MFT655362:MFT720896 MPP655362:MPP720896 MZL655362:MZL720896 NJH655362:NJH720896 NTD655362:NTD720896 OCZ655362:OCZ720896 OMV655362:OMV720896 OWR655362:OWR720896 PGN655362:PGN720896 PQJ655362:PQJ720896 QAF655362:QAF720896 QKB655362:QKB720896 QTX655362:QTX720896 RDT655362:RDT720896 RNP655362:RNP720896 RXL655362:RXL720896 SHH655362:SHH720896 SRD655362:SRD720896 TAZ655362:TAZ720896 TKV655362:TKV720896 TUR655362:TUR720896 UEN655362:UEN720896 UOJ655362:UOJ720896 UYF655362:UYF720896 VIB655362:VIB720896 VRX655362:VRX720896 WBT655362:WBT720896 WLP655362:WLP720896 WVL655362:WVL720896 D720898:D786432 IZ720898:IZ786432 SV720898:SV786432 ACR720898:ACR786432 AMN720898:AMN786432 AWJ720898:AWJ786432 BGF720898:BGF786432 BQB720898:BQB786432 BZX720898:BZX786432 CJT720898:CJT786432 CTP720898:CTP786432 DDL720898:DDL786432 DNH720898:DNH786432 DXD720898:DXD786432 EGZ720898:EGZ786432 EQV720898:EQV786432 FAR720898:FAR786432 FKN720898:FKN786432 FUJ720898:FUJ786432 GEF720898:GEF786432 GOB720898:GOB786432 GXX720898:GXX786432 HHT720898:HHT786432 HRP720898:HRP786432 IBL720898:IBL786432 ILH720898:ILH786432 IVD720898:IVD786432 JEZ720898:JEZ786432 JOV720898:JOV786432 JYR720898:JYR786432 KIN720898:KIN786432 KSJ720898:KSJ786432 LCF720898:LCF786432 LMB720898:LMB786432 LVX720898:LVX786432 MFT720898:MFT786432 MPP720898:MPP786432 MZL720898:MZL786432 NJH720898:NJH786432 NTD720898:NTD786432 OCZ720898:OCZ786432 OMV720898:OMV786432 OWR720898:OWR786432 PGN720898:PGN786432 PQJ720898:PQJ786432 QAF720898:QAF786432 QKB720898:QKB786432 QTX720898:QTX786432 RDT720898:RDT786432 RNP720898:RNP786432 RXL720898:RXL786432 SHH720898:SHH786432 SRD720898:SRD786432 TAZ720898:TAZ786432 TKV720898:TKV786432 TUR720898:TUR786432 UEN720898:UEN786432 UOJ720898:UOJ786432 UYF720898:UYF786432 VIB720898:VIB786432 VRX720898:VRX786432 WBT720898:WBT786432 WLP720898:WLP786432 WVL720898:WVL786432 D786434:D851968 IZ786434:IZ851968 SV786434:SV851968 ACR786434:ACR851968 AMN786434:AMN851968 AWJ786434:AWJ851968 BGF786434:BGF851968 BQB786434:BQB851968 BZX786434:BZX851968 CJT786434:CJT851968 CTP786434:CTP851968 DDL786434:DDL851968 DNH786434:DNH851968 DXD786434:DXD851968 EGZ786434:EGZ851968 EQV786434:EQV851968 FAR786434:FAR851968 FKN786434:FKN851968 FUJ786434:FUJ851968 GEF786434:GEF851968 GOB786434:GOB851968 GXX786434:GXX851968 HHT786434:HHT851968 HRP786434:HRP851968 IBL786434:IBL851968 ILH786434:ILH851968 IVD786434:IVD851968 JEZ786434:JEZ851968 JOV786434:JOV851968 JYR786434:JYR851968 KIN786434:KIN851968 KSJ786434:KSJ851968 LCF786434:LCF851968 LMB786434:LMB851968 LVX786434:LVX851968 MFT786434:MFT851968 MPP786434:MPP851968 MZL786434:MZL851968 NJH786434:NJH851968 NTD786434:NTD851968 OCZ786434:OCZ851968 OMV786434:OMV851968 OWR786434:OWR851968 PGN786434:PGN851968 PQJ786434:PQJ851968 QAF786434:QAF851968 QKB786434:QKB851968 QTX786434:QTX851968 RDT786434:RDT851968 RNP786434:RNP851968 RXL786434:RXL851968 SHH786434:SHH851968 SRD786434:SRD851968 TAZ786434:TAZ851968 TKV786434:TKV851968 TUR786434:TUR851968 UEN786434:UEN851968 UOJ786434:UOJ851968 UYF786434:UYF851968 VIB786434:VIB851968 VRX786434:VRX851968 WBT786434:WBT851968 WLP786434:WLP851968 WVL786434:WVL851968 D851970:D917504 IZ851970:IZ917504 SV851970:SV917504 ACR851970:ACR917504 AMN851970:AMN917504 AWJ851970:AWJ917504 BGF851970:BGF917504 BQB851970:BQB917504 BZX851970:BZX917504 CJT851970:CJT917504 CTP851970:CTP917504 DDL851970:DDL917504 DNH851970:DNH917504 DXD851970:DXD917504 EGZ851970:EGZ917504 EQV851970:EQV917504 FAR851970:FAR917504 FKN851970:FKN917504 FUJ851970:FUJ917504 GEF851970:GEF917504 GOB851970:GOB917504 GXX851970:GXX917504 HHT851970:HHT917504 HRP851970:HRP917504 IBL851970:IBL917504 ILH851970:ILH917504 IVD851970:IVD917504 JEZ851970:JEZ917504 JOV851970:JOV917504 JYR851970:JYR917504 KIN851970:KIN917504 KSJ851970:KSJ917504 LCF851970:LCF917504 LMB851970:LMB917504 LVX851970:LVX917504 MFT851970:MFT917504 MPP851970:MPP917504 MZL851970:MZL917504 NJH851970:NJH917504 NTD851970:NTD917504 OCZ851970:OCZ917504 OMV851970:OMV917504 OWR851970:OWR917504 PGN851970:PGN917504 PQJ851970:PQJ917504 QAF851970:QAF917504 QKB851970:QKB917504 QTX851970:QTX917504 RDT851970:RDT917504 RNP851970:RNP917504 RXL851970:RXL917504 SHH851970:SHH917504 SRD851970:SRD917504 TAZ851970:TAZ917504 TKV851970:TKV917504 TUR851970:TUR917504 UEN851970:UEN917504 UOJ851970:UOJ917504 UYF851970:UYF917504 VIB851970:VIB917504 VRX851970:VRX917504 WBT851970:WBT917504 WLP851970:WLP917504 WVL851970:WVL917504 D917506:D983040 IZ917506:IZ983040 SV917506:SV983040 ACR917506:ACR983040 AMN917506:AMN983040 AWJ917506:AWJ983040 BGF917506:BGF983040 BQB917506:BQB983040 BZX917506:BZX983040 CJT917506:CJT983040 CTP917506:CTP983040 DDL917506:DDL983040 DNH917506:DNH983040 DXD917506:DXD983040 EGZ917506:EGZ983040 EQV917506:EQV983040 FAR917506:FAR983040 FKN917506:FKN983040 FUJ917506:FUJ983040 GEF917506:GEF983040 GOB917506:GOB983040 GXX917506:GXX983040 HHT917506:HHT983040 HRP917506:HRP983040 IBL917506:IBL983040 ILH917506:ILH983040 IVD917506:IVD983040 JEZ917506:JEZ983040 JOV917506:JOV983040 JYR917506:JYR983040 KIN917506:KIN983040 KSJ917506:KSJ983040 LCF917506:LCF983040 LMB917506:LMB983040 LVX917506:LVX983040 MFT917506:MFT983040 MPP917506:MPP983040 MZL917506:MZL983040 NJH917506:NJH983040 NTD917506:NTD983040 OCZ917506:OCZ983040 OMV917506:OMV983040 OWR917506:OWR983040 PGN917506:PGN983040 PQJ917506:PQJ983040 QAF917506:QAF983040 QKB917506:QKB983040 QTX917506:QTX983040 RDT917506:RDT983040 RNP917506:RNP983040 RXL917506:RXL983040 SHH917506:SHH983040 SRD917506:SRD983040 TAZ917506:TAZ983040 TKV917506:TKV983040 TUR917506:TUR983040 UEN917506:UEN983040 UOJ917506:UOJ983040 UYF917506:UYF983040 VIB917506:VIB983040 VRX917506:VRX983040 WBT917506:WBT983040 WLP917506:WLP983040 WVL917506:WVL983040 D983042:D1048576 IZ983042:IZ1048576 SV983042:SV1048576 ACR983042:ACR1048576 AMN983042:AMN1048576 AWJ983042:AWJ1048576 BGF983042:BGF1048576 BQB983042:BQB1048576 BZX983042:BZX1048576 CJT983042:CJT1048576 CTP983042:CTP1048576 DDL983042:DDL1048576 DNH983042:DNH1048576 DXD983042:DXD1048576 EGZ983042:EGZ1048576 EQV983042:EQV1048576 FAR983042:FAR1048576 FKN983042:FKN1048576 FUJ983042:FUJ1048576 GEF983042:GEF1048576 GOB983042:GOB1048576 GXX983042:GXX1048576 HHT983042:HHT1048576 HRP983042:HRP1048576 IBL983042:IBL1048576 ILH983042:ILH1048576 IVD983042:IVD1048576 JEZ983042:JEZ1048576 JOV983042:JOV1048576 JYR983042:JYR1048576 KIN983042:KIN1048576 KSJ983042:KSJ1048576 LCF983042:LCF1048576 LMB983042:LMB1048576 LVX983042:LVX1048576 MFT983042:MFT1048576 MPP983042:MPP1048576 MZL983042:MZL1048576 NJH983042:NJH1048576 NTD983042:NTD1048576 OCZ983042:OCZ1048576 OMV983042:OMV1048576 OWR983042:OWR1048576 PGN983042:PGN1048576 PQJ983042:PQJ1048576 QAF983042:QAF1048576 QKB983042:QKB1048576 QTX983042:QTX1048576 RDT983042:RDT1048576 RNP983042:RNP1048576 RXL983042:RXL1048576 SHH983042:SHH1048576 SRD983042:SRD1048576 TAZ983042:TAZ1048576 TKV983042:TKV1048576 TUR983042:TUR1048576 UEN983042:UEN1048576 UOJ983042:UOJ1048576 UYF983042:UYF1048576 VIB983042:VIB1048576 VRX983042:VRX1048576 WBT983042:WBT1048576 WLP983042:WLP1048576 WVL983042:WVL1048576">
      <formula1>"M,T,S,H"</formula1>
    </dataValidation>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0"/>
  </sheetPr>
  <dimension ref="A1:AO73"/>
  <sheetViews>
    <sheetView view="pageBreakPreview" topLeftCell="A22" zoomScale="70" zoomScaleNormal="100" zoomScaleSheetLayoutView="70" workbookViewId="0">
      <selection sqref="A1:H1"/>
    </sheetView>
  </sheetViews>
  <sheetFormatPr defaultColWidth="2.875" defaultRowHeight="18" customHeight="1"/>
  <cols>
    <col min="1" max="37" width="3.625" style="361" customWidth="1"/>
    <col min="38" max="38" width="18.375" style="484" bestFit="1" customWidth="1"/>
    <col min="39" max="40" width="30.625" style="361" customWidth="1"/>
    <col min="41" max="41" width="23.125" style="361" hidden="1" customWidth="1"/>
    <col min="42" max="42" width="2.875" style="361" customWidth="1"/>
    <col min="43" max="16384" width="2.875" style="361"/>
  </cols>
  <sheetData>
    <row r="1" spans="1:41" ht="17.25">
      <c r="A1" s="360"/>
      <c r="B1" s="360"/>
      <c r="C1" s="360"/>
      <c r="D1" s="360"/>
      <c r="E1" s="360"/>
      <c r="F1" s="360"/>
      <c r="G1" s="360"/>
      <c r="H1" s="360"/>
      <c r="I1" s="360"/>
      <c r="J1" s="360"/>
      <c r="K1" s="360"/>
      <c r="L1" s="360"/>
      <c r="M1" s="360"/>
      <c r="N1" s="360"/>
      <c r="O1" s="360"/>
      <c r="P1" s="360"/>
      <c r="Q1" s="360"/>
      <c r="R1" s="360"/>
      <c r="S1" s="360"/>
      <c r="T1" s="360"/>
      <c r="U1" s="360"/>
      <c r="V1" s="360"/>
      <c r="W1" s="360"/>
      <c r="X1" s="360"/>
      <c r="Y1" s="360"/>
      <c r="Z1" s="360"/>
      <c r="AB1" s="362"/>
      <c r="AI1" s="363"/>
      <c r="AJ1" s="364"/>
      <c r="AK1" s="387" t="s">
        <v>261</v>
      </c>
      <c r="AL1" s="482"/>
      <c r="AO1" s="480" t="s">
        <v>676</v>
      </c>
    </row>
    <row r="2" spans="1:41" ht="20.100000000000001" customHeight="1">
      <c r="A2" s="1945" t="s">
        <v>8</v>
      </c>
      <c r="B2" s="1945"/>
      <c r="C2" s="1945"/>
      <c r="D2" s="1945"/>
      <c r="E2" s="1945"/>
      <c r="F2" s="1945"/>
      <c r="G2" s="1945"/>
      <c r="H2" s="1945"/>
      <c r="I2" s="1945"/>
      <c r="J2" s="1945"/>
      <c r="K2" s="1945"/>
      <c r="L2" s="1945"/>
      <c r="M2" s="1945"/>
      <c r="N2" s="1945"/>
      <c r="O2" s="1945"/>
      <c r="P2" s="1945"/>
      <c r="Q2" s="1945"/>
      <c r="R2" s="1945"/>
      <c r="S2" s="1945"/>
      <c r="T2" s="1945"/>
      <c r="U2" s="1945"/>
      <c r="V2" s="1945"/>
      <c r="W2" s="1945"/>
      <c r="X2" s="1945"/>
      <c r="Y2" s="1945"/>
      <c r="Z2" s="1945"/>
      <c r="AA2" s="1945"/>
      <c r="AB2" s="1945"/>
      <c r="AC2" s="1945"/>
      <c r="AD2" s="1945"/>
      <c r="AE2" s="1945"/>
      <c r="AF2" s="1945"/>
      <c r="AG2" s="1945"/>
      <c r="AH2" s="1945"/>
      <c r="AI2" s="1945"/>
      <c r="AJ2" s="1945"/>
      <c r="AK2" s="1945"/>
      <c r="AL2" s="483"/>
      <c r="AO2" s="480" t="s">
        <v>677</v>
      </c>
    </row>
    <row r="3" spans="1:41" ht="18" customHeight="1">
      <c r="A3" s="1946" t="s">
        <v>262</v>
      </c>
      <c r="B3" s="1946"/>
      <c r="C3" s="1946"/>
      <c r="D3" s="1946"/>
      <c r="E3" s="1946"/>
      <c r="F3" s="1947" t="str">
        <f>IF(様式1!L11="","",様式1!L11)</f>
        <v/>
      </c>
      <c r="G3" s="1947"/>
      <c r="H3" s="1947"/>
      <c r="I3" s="1947"/>
      <c r="J3" s="1947"/>
      <c r="K3" s="1947"/>
      <c r="L3" s="1947"/>
      <c r="M3" s="1947"/>
      <c r="N3" s="1947"/>
      <c r="O3" s="1947"/>
      <c r="P3" s="1947"/>
      <c r="Q3" s="1947"/>
      <c r="R3" s="1947"/>
      <c r="S3" s="365"/>
      <c r="T3" s="365"/>
      <c r="U3" s="365"/>
      <c r="V3" s="365"/>
      <c r="W3" s="365"/>
      <c r="X3" s="365"/>
      <c r="Y3" s="366"/>
      <c r="Z3" s="366"/>
      <c r="AA3" s="366"/>
      <c r="AB3" s="366"/>
      <c r="AK3" s="699" t="s">
        <v>1128</v>
      </c>
      <c r="AL3" s="483"/>
      <c r="AO3" s="480" t="s">
        <v>775</v>
      </c>
    </row>
    <row r="4" spans="1:41" ht="6" customHeight="1" thickBot="1">
      <c r="A4" s="367"/>
      <c r="B4" s="367"/>
      <c r="C4" s="367"/>
      <c r="D4" s="367"/>
      <c r="E4" s="367"/>
      <c r="F4" s="366"/>
      <c r="G4" s="366"/>
      <c r="H4" s="366"/>
      <c r="I4" s="366"/>
      <c r="J4" s="366"/>
      <c r="K4" s="366"/>
      <c r="L4" s="366"/>
      <c r="M4" s="366"/>
      <c r="N4" s="366"/>
      <c r="O4" s="366"/>
      <c r="P4" s="366"/>
      <c r="Q4" s="366"/>
      <c r="R4" s="366"/>
      <c r="S4" s="366"/>
      <c r="T4" s="366"/>
      <c r="U4" s="366"/>
      <c r="V4" s="366"/>
      <c r="W4" s="366"/>
      <c r="X4" s="366"/>
      <c r="Y4" s="366"/>
      <c r="Z4" s="366"/>
      <c r="AA4" s="366"/>
      <c r="AB4" s="366"/>
      <c r="AO4" s="480" t="s">
        <v>678</v>
      </c>
    </row>
    <row r="5" spans="1:41" ht="15" customHeight="1">
      <c r="A5" s="1921" t="s">
        <v>535</v>
      </c>
      <c r="B5" s="1922"/>
      <c r="C5" s="1922"/>
      <c r="D5" s="1922"/>
      <c r="E5" s="1923"/>
      <c r="F5" s="435" t="str">
        <f>IF(様式1!E20="○","✔","")</f>
        <v>✔</v>
      </c>
      <c r="G5" s="1948" t="s">
        <v>536</v>
      </c>
      <c r="H5" s="1949"/>
      <c r="I5" s="1949"/>
      <c r="J5" s="1949"/>
      <c r="K5" s="914" t="s">
        <v>537</v>
      </c>
      <c r="L5" s="1950"/>
      <c r="M5" s="1950"/>
      <c r="N5" s="1950"/>
      <c r="O5" s="1950"/>
      <c r="P5" s="1950"/>
      <c r="Q5" s="1950"/>
      <c r="R5" s="1950"/>
      <c r="S5" s="1950"/>
      <c r="T5" s="1950"/>
      <c r="U5" s="913" t="s">
        <v>538</v>
      </c>
      <c r="V5" s="378"/>
      <c r="W5" s="915"/>
      <c r="X5" s="915"/>
      <c r="Y5" s="1867" t="s">
        <v>732</v>
      </c>
      <c r="Z5" s="1868"/>
      <c r="AA5" s="1868"/>
      <c r="AB5" s="1868"/>
      <c r="AC5" s="1868"/>
      <c r="AD5" s="1868"/>
      <c r="AE5" s="1868"/>
      <c r="AF5" s="1868"/>
      <c r="AG5" s="1868"/>
      <c r="AH5" s="1868"/>
      <c r="AI5" s="1868"/>
      <c r="AJ5" s="1868"/>
      <c r="AK5" s="1951"/>
      <c r="AL5" s="485"/>
      <c r="AM5" s="369"/>
      <c r="AO5" s="480" t="s">
        <v>1053</v>
      </c>
    </row>
    <row r="6" spans="1:41" ht="15" customHeight="1" thickBot="1">
      <c r="A6" s="1924"/>
      <c r="B6" s="1925"/>
      <c r="C6" s="1925"/>
      <c r="D6" s="1925"/>
      <c r="E6" s="1926"/>
      <c r="F6" s="481" t="str">
        <f>IF(様式1!E21="○","✔","")</f>
        <v/>
      </c>
      <c r="G6" s="1955" t="s">
        <v>516</v>
      </c>
      <c r="H6" s="1956"/>
      <c r="I6" s="1956"/>
      <c r="J6" s="1956"/>
      <c r="K6" s="912" t="s">
        <v>537</v>
      </c>
      <c r="L6" s="1957"/>
      <c r="M6" s="1957"/>
      <c r="N6" s="1957"/>
      <c r="O6" s="1957"/>
      <c r="P6" s="1957"/>
      <c r="Q6" s="1957"/>
      <c r="R6" s="1957"/>
      <c r="S6" s="1957"/>
      <c r="T6" s="1957"/>
      <c r="U6" s="910" t="s">
        <v>538</v>
      </c>
      <c r="V6" s="910"/>
      <c r="W6" s="910"/>
      <c r="X6" s="910"/>
      <c r="Y6" s="1952"/>
      <c r="Z6" s="1953"/>
      <c r="AA6" s="1953"/>
      <c r="AB6" s="1953"/>
      <c r="AC6" s="1953"/>
      <c r="AD6" s="1953"/>
      <c r="AE6" s="1953"/>
      <c r="AF6" s="1953"/>
      <c r="AG6" s="1953"/>
      <c r="AH6" s="1953"/>
      <c r="AI6" s="1953"/>
      <c r="AJ6" s="1953"/>
      <c r="AK6" s="1954"/>
      <c r="AL6" s="485"/>
      <c r="AM6" s="369"/>
      <c r="AO6" s="480" t="s">
        <v>679</v>
      </c>
    </row>
    <row r="7" spans="1:41" ht="33.75" customHeight="1" thickBot="1">
      <c r="A7" s="1924"/>
      <c r="B7" s="1925"/>
      <c r="C7" s="1925"/>
      <c r="D7" s="1925"/>
      <c r="E7" s="1925"/>
      <c r="F7" s="729"/>
      <c r="G7" s="1919" t="s">
        <v>774</v>
      </c>
      <c r="H7" s="1959"/>
      <c r="I7" s="1959"/>
      <c r="J7" s="1959"/>
      <c r="K7" s="1959"/>
      <c r="L7" s="1960"/>
      <c r="M7" s="729"/>
      <c r="N7" s="1916" t="s">
        <v>1516</v>
      </c>
      <c r="O7" s="1917"/>
      <c r="P7" s="1917"/>
      <c r="Q7" s="1917"/>
      <c r="R7" s="1918"/>
      <c r="S7" s="729"/>
      <c r="T7" s="1919" t="s">
        <v>1354</v>
      </c>
      <c r="U7" s="1917"/>
      <c r="V7" s="1917"/>
      <c r="W7" s="1917"/>
      <c r="X7" s="1920"/>
      <c r="Y7" s="1904"/>
      <c r="Z7" s="1905"/>
      <c r="AA7" s="1905"/>
      <c r="AB7" s="1905"/>
      <c r="AC7" s="1905"/>
      <c r="AD7" s="1905"/>
      <c r="AE7" s="1905"/>
      <c r="AF7" s="1905"/>
      <c r="AG7" s="1905"/>
      <c r="AH7" s="1905"/>
      <c r="AI7" s="1905"/>
      <c r="AJ7" s="1905"/>
      <c r="AK7" s="1906"/>
      <c r="AL7" s="1857" t="str">
        <f>LEN(Y7)&amp;" 文字(最大100文字)"</f>
        <v>0 文字(最大100文字)</v>
      </c>
      <c r="AM7" s="369"/>
      <c r="AO7" s="480" t="s">
        <v>680</v>
      </c>
    </row>
    <row r="8" spans="1:41" ht="42" customHeight="1" thickBot="1">
      <c r="A8" s="1927"/>
      <c r="B8" s="1928"/>
      <c r="C8" s="1928"/>
      <c r="D8" s="1928"/>
      <c r="E8" s="1929"/>
      <c r="F8" s="729"/>
      <c r="G8" s="1930" t="s">
        <v>1170</v>
      </c>
      <c r="H8" s="1931"/>
      <c r="I8" s="1931"/>
      <c r="J8" s="1931"/>
      <c r="K8" s="1931"/>
      <c r="L8" s="1932"/>
      <c r="M8" s="729"/>
      <c r="N8" s="1961" t="s">
        <v>1306</v>
      </c>
      <c r="O8" s="1962"/>
      <c r="P8" s="1962"/>
      <c r="Q8" s="1962"/>
      <c r="R8" s="1963"/>
      <c r="S8" s="1217"/>
      <c r="T8" s="1919"/>
      <c r="U8" s="1959"/>
      <c r="V8" s="1959"/>
      <c r="W8" s="1959"/>
      <c r="X8" s="1964"/>
      <c r="Y8" s="1907"/>
      <c r="Z8" s="1908"/>
      <c r="AA8" s="1908"/>
      <c r="AB8" s="1908"/>
      <c r="AC8" s="1908"/>
      <c r="AD8" s="1908"/>
      <c r="AE8" s="1908"/>
      <c r="AF8" s="1908"/>
      <c r="AG8" s="1908"/>
      <c r="AH8" s="1908"/>
      <c r="AI8" s="1908"/>
      <c r="AJ8" s="1908"/>
      <c r="AK8" s="1909"/>
      <c r="AL8" s="1857"/>
      <c r="AM8" s="369"/>
      <c r="AO8" s="480"/>
    </row>
    <row r="9" spans="1:41" ht="18" customHeight="1">
      <c r="A9" s="1937" t="s">
        <v>263</v>
      </c>
      <c r="B9" s="1938"/>
      <c r="C9" s="1938"/>
      <c r="D9" s="1938"/>
      <c r="E9" s="1938"/>
      <c r="F9" s="1941" t="str">
        <f>IF(様式1!G36="","",様式1!G36)</f>
        <v/>
      </c>
      <c r="G9" s="1941"/>
      <c r="H9" s="1941"/>
      <c r="I9" s="1941"/>
      <c r="J9" s="1941"/>
      <c r="K9" s="1941"/>
      <c r="L9" s="1941"/>
      <c r="M9" s="1941"/>
      <c r="N9" s="1941"/>
      <c r="O9" s="1941"/>
      <c r="P9" s="1941"/>
      <c r="Q9" s="1941"/>
      <c r="R9" s="1941"/>
      <c r="S9" s="1942"/>
      <c r="T9" s="1941"/>
      <c r="U9" s="1941"/>
      <c r="V9" s="1941"/>
      <c r="W9" s="1941"/>
      <c r="X9" s="1943"/>
      <c r="Y9" s="1910"/>
      <c r="Z9" s="1911"/>
      <c r="AA9" s="1911"/>
      <c r="AB9" s="1911"/>
      <c r="AC9" s="1911"/>
      <c r="AD9" s="1911"/>
      <c r="AE9" s="1911"/>
      <c r="AF9" s="1911"/>
      <c r="AG9" s="1911"/>
      <c r="AH9" s="1911"/>
      <c r="AI9" s="1911"/>
      <c r="AJ9" s="1911"/>
      <c r="AK9" s="1912"/>
      <c r="AL9" s="1857"/>
      <c r="AM9" s="369"/>
      <c r="AO9" s="480" t="s">
        <v>681</v>
      </c>
    </row>
    <row r="10" spans="1:41" ht="12" customHeight="1" thickBot="1">
      <c r="A10" s="1939"/>
      <c r="B10" s="1940"/>
      <c r="C10" s="1940"/>
      <c r="D10" s="1940"/>
      <c r="E10" s="1940"/>
      <c r="F10" s="379"/>
      <c r="G10" s="380"/>
      <c r="H10" s="380"/>
      <c r="I10" s="380"/>
      <c r="J10" s="380"/>
      <c r="K10" s="380"/>
      <c r="L10" s="380"/>
      <c r="M10" s="380"/>
      <c r="N10" s="380"/>
      <c r="O10" s="380"/>
      <c r="P10" s="380"/>
      <c r="Q10" s="380"/>
      <c r="R10" s="380"/>
      <c r="S10" s="380"/>
      <c r="T10" s="380"/>
      <c r="U10" s="380"/>
      <c r="V10" s="380"/>
      <c r="W10" s="380"/>
      <c r="X10" s="381" t="s">
        <v>264</v>
      </c>
      <c r="Y10" s="1910"/>
      <c r="Z10" s="1911"/>
      <c r="AA10" s="1911"/>
      <c r="AB10" s="1911"/>
      <c r="AC10" s="1911"/>
      <c r="AD10" s="1911"/>
      <c r="AE10" s="1911"/>
      <c r="AF10" s="1911"/>
      <c r="AG10" s="1911"/>
      <c r="AH10" s="1911"/>
      <c r="AI10" s="1911"/>
      <c r="AJ10" s="1911"/>
      <c r="AK10" s="1912"/>
      <c r="AL10" s="1857"/>
      <c r="AM10" s="369"/>
      <c r="AO10" s="480" t="s">
        <v>682</v>
      </c>
    </row>
    <row r="11" spans="1:41" ht="20.25" customHeight="1" thickBot="1">
      <c r="A11" s="1888" t="s">
        <v>265</v>
      </c>
      <c r="B11" s="1944"/>
      <c r="C11" s="1944"/>
      <c r="D11" s="1944"/>
      <c r="E11" s="1944"/>
      <c r="F11" s="1901" t="s">
        <v>1032</v>
      </c>
      <c r="G11" s="1902"/>
      <c r="H11" s="1902"/>
      <c r="I11" s="1902"/>
      <c r="J11" s="1902"/>
      <c r="K11" s="1902"/>
      <c r="L11" s="420" t="s">
        <v>52</v>
      </c>
      <c r="M11" s="1902" t="s">
        <v>1032</v>
      </c>
      <c r="N11" s="1902"/>
      <c r="O11" s="1902"/>
      <c r="P11" s="1902"/>
      <c r="Q11" s="1902"/>
      <c r="R11" s="1902"/>
      <c r="S11" s="918"/>
      <c r="T11" s="918"/>
      <c r="U11" s="420"/>
      <c r="V11" s="420"/>
      <c r="W11" s="420"/>
      <c r="X11" s="421"/>
      <c r="Y11" s="1910"/>
      <c r="Z11" s="1911"/>
      <c r="AA11" s="1911"/>
      <c r="AB11" s="1911"/>
      <c r="AC11" s="1911"/>
      <c r="AD11" s="1911"/>
      <c r="AE11" s="1911"/>
      <c r="AF11" s="1911"/>
      <c r="AG11" s="1911"/>
      <c r="AH11" s="1911"/>
      <c r="AI11" s="1911"/>
      <c r="AJ11" s="1911"/>
      <c r="AK11" s="1912"/>
      <c r="AL11" s="1857"/>
      <c r="AM11" s="369"/>
      <c r="AO11" s="480" t="s">
        <v>683</v>
      </c>
    </row>
    <row r="12" spans="1:41" ht="24" customHeight="1" thickBot="1">
      <c r="A12" s="1888" t="s">
        <v>266</v>
      </c>
      <c r="B12" s="1889"/>
      <c r="C12" s="1889"/>
      <c r="D12" s="1889"/>
      <c r="E12" s="1889"/>
      <c r="F12" s="1901" t="s">
        <v>1032</v>
      </c>
      <c r="G12" s="1902"/>
      <c r="H12" s="1902"/>
      <c r="I12" s="1902"/>
      <c r="J12" s="1902"/>
      <c r="K12" s="1902"/>
      <c r="L12" s="1894"/>
      <c r="M12" s="1894"/>
      <c r="N12" s="1894"/>
      <c r="O12" s="1894"/>
      <c r="P12" s="1894"/>
      <c r="Q12" s="1894"/>
      <c r="R12" s="1894"/>
      <c r="S12" s="1894"/>
      <c r="T12" s="1894"/>
      <c r="U12" s="1894"/>
      <c r="V12" s="1894"/>
      <c r="W12" s="1894"/>
      <c r="X12" s="1958"/>
      <c r="Y12" s="1913"/>
      <c r="Z12" s="1914"/>
      <c r="AA12" s="1914"/>
      <c r="AB12" s="1914"/>
      <c r="AC12" s="1914"/>
      <c r="AD12" s="1914"/>
      <c r="AE12" s="1914"/>
      <c r="AF12" s="1914"/>
      <c r="AG12" s="1914"/>
      <c r="AH12" s="1914"/>
      <c r="AI12" s="1914"/>
      <c r="AJ12" s="1914"/>
      <c r="AK12" s="1915"/>
      <c r="AL12" s="1857"/>
      <c r="AM12" s="369"/>
      <c r="AO12" s="480" t="s">
        <v>684</v>
      </c>
    </row>
    <row r="13" spans="1:41" ht="20.25" customHeight="1" thickBot="1">
      <c r="A13" s="1888" t="s">
        <v>267</v>
      </c>
      <c r="B13" s="1889"/>
      <c r="C13" s="1889"/>
      <c r="D13" s="1889"/>
      <c r="E13" s="1890"/>
      <c r="F13" s="729"/>
      <c r="G13" s="1965" t="s">
        <v>539</v>
      </c>
      <c r="H13" s="1966"/>
      <c r="I13" s="1966"/>
      <c r="J13" s="1966"/>
      <c r="K13" s="1967"/>
      <c r="L13" s="729"/>
      <c r="M13" s="1965" t="s">
        <v>605</v>
      </c>
      <c r="N13" s="1966"/>
      <c r="O13" s="1966"/>
      <c r="P13" s="1966"/>
      <c r="Q13" s="1967"/>
      <c r="R13" s="729"/>
      <c r="S13" s="1968" t="s">
        <v>606</v>
      </c>
      <c r="T13" s="1969"/>
      <c r="U13" s="1969"/>
      <c r="V13" s="1903"/>
      <c r="W13" s="1903"/>
      <c r="X13" s="1903"/>
      <c r="Y13" s="1903"/>
      <c r="Z13" s="1903"/>
      <c r="AA13" s="1903"/>
      <c r="AB13" s="1903"/>
      <c r="AC13" s="1903"/>
      <c r="AD13" s="1903"/>
      <c r="AE13" s="1903"/>
      <c r="AF13" s="1903"/>
      <c r="AG13" s="416" t="s">
        <v>607</v>
      </c>
      <c r="AH13" s="382"/>
      <c r="AI13" s="382"/>
      <c r="AJ13" s="382"/>
      <c r="AK13" s="383"/>
      <c r="AL13" s="486"/>
      <c r="AM13" s="369"/>
      <c r="AO13" s="480" t="s">
        <v>685</v>
      </c>
    </row>
    <row r="14" spans="1:41" ht="20.25" customHeight="1" thickBot="1">
      <c r="A14" s="1893" t="s">
        <v>268</v>
      </c>
      <c r="B14" s="1894"/>
      <c r="C14" s="1894"/>
      <c r="D14" s="1894"/>
      <c r="E14" s="1895"/>
      <c r="F14" s="1901" t="s">
        <v>1032</v>
      </c>
      <c r="G14" s="1902"/>
      <c r="H14" s="1902"/>
      <c r="I14" s="1902"/>
      <c r="J14" s="1902"/>
      <c r="K14" s="1902"/>
      <c r="L14" s="918"/>
      <c r="M14" s="1896"/>
      <c r="N14" s="1896"/>
      <c r="O14" s="1896"/>
      <c r="P14" s="1896"/>
      <c r="Q14" s="1896"/>
      <c r="R14" s="1896"/>
      <c r="S14" s="1896"/>
      <c r="T14" s="1896"/>
      <c r="U14" s="1896"/>
      <c r="V14" s="1896"/>
      <c r="W14" s="1896"/>
      <c r="X14" s="1896"/>
      <c r="Y14" s="916"/>
      <c r="Z14" s="916"/>
      <c r="AA14" s="916"/>
      <c r="AB14" s="916"/>
      <c r="AC14" s="382"/>
      <c r="AD14" s="382"/>
      <c r="AE14" s="382"/>
      <c r="AF14" s="382"/>
      <c r="AG14" s="382"/>
      <c r="AH14" s="382"/>
      <c r="AI14" s="382"/>
      <c r="AJ14" s="382"/>
      <c r="AK14" s="383"/>
      <c r="AL14" s="486"/>
      <c r="AM14" s="369"/>
      <c r="AO14" s="480" t="s">
        <v>686</v>
      </c>
    </row>
    <row r="15" spans="1:41" ht="20.25" customHeight="1" thickBot="1">
      <c r="A15" s="1897" t="s">
        <v>229</v>
      </c>
      <c r="B15" s="1891"/>
      <c r="C15" s="1891"/>
      <c r="D15" s="1891"/>
      <c r="E15" s="1891"/>
      <c r="F15" s="1898" t="str">
        <f>IF(様式1!F37="","",様式1!F37)</f>
        <v/>
      </c>
      <c r="G15" s="1899"/>
      <c r="H15" s="1899"/>
      <c r="I15" s="1899"/>
      <c r="J15" s="1899"/>
      <c r="K15" s="1899"/>
      <c r="L15" s="420" t="s">
        <v>608</v>
      </c>
      <c r="M15" s="1899" t="str">
        <f>IF(様式1!K37="","",様式1!K37)</f>
        <v/>
      </c>
      <c r="N15" s="1899"/>
      <c r="O15" s="1899"/>
      <c r="P15" s="1899"/>
      <c r="Q15" s="1899"/>
      <c r="R15" s="1899"/>
      <c r="S15" s="420"/>
      <c r="T15" s="385" t="s">
        <v>609</v>
      </c>
      <c r="U15" s="916" t="str">
        <f>IF(様式1!P37="","",様式1!P37)</f>
        <v/>
      </c>
      <c r="V15" s="1887" t="s">
        <v>610</v>
      </c>
      <c r="W15" s="1887"/>
      <c r="X15" s="420"/>
      <c r="Y15" s="384"/>
      <c r="Z15" s="1020"/>
      <c r="AA15" s="1020"/>
      <c r="AB15" s="1020"/>
      <c r="AC15" s="1887" t="s">
        <v>611</v>
      </c>
      <c r="AD15" s="1887"/>
      <c r="AE15" s="1887"/>
      <c r="AF15" s="1900"/>
      <c r="AG15" s="1900"/>
      <c r="AH15" s="1887" t="s">
        <v>612</v>
      </c>
      <c r="AI15" s="1887"/>
      <c r="AJ15" s="384"/>
      <c r="AK15" s="436"/>
      <c r="AL15" s="486"/>
      <c r="AM15" s="369"/>
      <c r="AO15" s="480" t="s">
        <v>687</v>
      </c>
    </row>
    <row r="16" spans="1:41" ht="20.25" customHeight="1" thickBot="1">
      <c r="A16" s="1888" t="s">
        <v>269</v>
      </c>
      <c r="B16" s="1889"/>
      <c r="C16" s="1889"/>
      <c r="D16" s="1889"/>
      <c r="E16" s="1889"/>
      <c r="F16" s="386"/>
      <c r="G16" s="919"/>
      <c r="H16" s="916" t="s">
        <v>540</v>
      </c>
      <c r="I16" s="730"/>
      <c r="J16" s="916" t="s">
        <v>541</v>
      </c>
      <c r="K16" s="917" t="s">
        <v>613</v>
      </c>
      <c r="L16" s="919"/>
      <c r="M16" s="916" t="s">
        <v>540</v>
      </c>
      <c r="N16" s="730"/>
      <c r="O16" s="916" t="s">
        <v>541</v>
      </c>
      <c r="P16" s="382"/>
      <c r="Q16" s="382"/>
      <c r="R16" s="386"/>
      <c r="S16" s="386"/>
      <c r="T16" s="386"/>
      <c r="U16" s="917"/>
      <c r="V16" s="917"/>
      <c r="W16" s="917"/>
      <c r="X16" s="917"/>
      <c r="Y16" s="1890" t="s">
        <v>542</v>
      </c>
      <c r="Z16" s="1891"/>
      <c r="AA16" s="1892"/>
      <c r="AB16" s="1890" t="str">
        <f>IF(様式1!F38="","",様式1!F38)</f>
        <v/>
      </c>
      <c r="AC16" s="1891"/>
      <c r="AD16" s="1891"/>
      <c r="AE16" s="382" t="s">
        <v>543</v>
      </c>
      <c r="AF16" s="382"/>
      <c r="AG16" s="382"/>
      <c r="AH16" s="382"/>
      <c r="AI16" s="382"/>
      <c r="AJ16" s="382"/>
      <c r="AK16" s="383"/>
      <c r="AL16" s="486"/>
      <c r="AM16" s="369"/>
      <c r="AO16" s="480" t="s">
        <v>688</v>
      </c>
    </row>
    <row r="17" spans="1:41" ht="26.25" customHeight="1" thickBot="1">
      <c r="A17" s="1876" t="s">
        <v>633</v>
      </c>
      <c r="B17" s="1877"/>
      <c r="C17" s="1877"/>
      <c r="D17" s="1877"/>
      <c r="E17" s="1878"/>
      <c r="F17" s="1879"/>
      <c r="G17" s="1880"/>
      <c r="H17" s="1880"/>
      <c r="I17" s="1880"/>
      <c r="J17" s="1880"/>
      <c r="K17" s="1880"/>
      <c r="L17" s="1880"/>
      <c r="M17" s="1880"/>
      <c r="N17" s="1880"/>
      <c r="O17" s="1880"/>
      <c r="P17" s="1880"/>
      <c r="Q17" s="1880"/>
      <c r="R17" s="1880"/>
      <c r="S17" s="1880"/>
      <c r="T17" s="1880"/>
      <c r="U17" s="1880"/>
      <c r="V17" s="1880"/>
      <c r="W17" s="1880"/>
      <c r="X17" s="1880"/>
      <c r="Y17" s="1880"/>
      <c r="Z17" s="1880"/>
      <c r="AA17" s="1880"/>
      <c r="AB17" s="1880"/>
      <c r="AC17" s="1880"/>
      <c r="AD17" s="1880"/>
      <c r="AE17" s="1880"/>
      <c r="AF17" s="1880"/>
      <c r="AG17" s="1880"/>
      <c r="AH17" s="1880"/>
      <c r="AI17" s="1880"/>
      <c r="AJ17" s="1880"/>
      <c r="AK17" s="1881"/>
      <c r="AL17" s="487"/>
      <c r="AM17" s="369"/>
      <c r="AO17" s="480" t="s">
        <v>689</v>
      </c>
    </row>
    <row r="18" spans="1:41" ht="15" customHeight="1">
      <c r="A18" s="1867" t="s">
        <v>614</v>
      </c>
      <c r="B18" s="1868"/>
      <c r="C18" s="1868"/>
      <c r="D18" s="1868"/>
      <c r="E18" s="1868"/>
      <c r="F18" s="731"/>
      <c r="G18" s="1882" t="s">
        <v>615</v>
      </c>
      <c r="H18" s="1882"/>
      <c r="I18" s="1882"/>
      <c r="J18" s="1882"/>
      <c r="K18" s="1882"/>
      <c r="L18" s="731"/>
      <c r="M18" s="1882" t="s">
        <v>634</v>
      </c>
      <c r="N18" s="1882"/>
      <c r="O18" s="1882"/>
      <c r="P18" s="1882"/>
      <c r="Q18" s="1882"/>
      <c r="R18" s="1882"/>
      <c r="S18" s="1882"/>
      <c r="T18" s="731"/>
      <c r="U18" s="1883" t="s">
        <v>544</v>
      </c>
      <c r="V18" s="1883"/>
      <c r="W18" s="1883"/>
      <c r="X18" s="1883"/>
      <c r="Y18" s="1883"/>
      <c r="Z18" s="1883"/>
      <c r="AA18" s="731"/>
      <c r="AB18" s="1883" t="s">
        <v>637</v>
      </c>
      <c r="AC18" s="1883"/>
      <c r="AD18" s="1883"/>
      <c r="AE18" s="1883"/>
      <c r="AF18" s="1883"/>
      <c r="AG18" s="1883"/>
      <c r="AH18" s="913"/>
      <c r="AI18" s="913"/>
      <c r="AJ18" s="378"/>
      <c r="AK18" s="388"/>
      <c r="AL18" s="486"/>
      <c r="AM18" s="369"/>
      <c r="AO18" s="480" t="s">
        <v>690</v>
      </c>
    </row>
    <row r="19" spans="1:41" ht="15" customHeight="1" thickBot="1">
      <c r="A19" s="1871"/>
      <c r="B19" s="1872"/>
      <c r="C19" s="1872"/>
      <c r="D19" s="1872"/>
      <c r="E19" s="1872"/>
      <c r="F19" s="732"/>
      <c r="G19" s="1884" t="s">
        <v>616</v>
      </c>
      <c r="H19" s="1884"/>
      <c r="I19" s="1884"/>
      <c r="J19" s="1884"/>
      <c r="K19" s="1884"/>
      <c r="L19" s="732"/>
      <c r="M19" s="1885" t="s">
        <v>635</v>
      </c>
      <c r="N19" s="1885"/>
      <c r="O19" s="1885"/>
      <c r="P19" s="1885"/>
      <c r="Q19" s="1885"/>
      <c r="R19" s="1885"/>
      <c r="S19" s="1885"/>
      <c r="T19" s="732"/>
      <c r="U19" s="419" t="s">
        <v>636</v>
      </c>
      <c r="V19" s="389"/>
      <c r="W19" s="390" t="s">
        <v>617</v>
      </c>
      <c r="X19" s="1886"/>
      <c r="Y19" s="1886"/>
      <c r="Z19" s="1886"/>
      <c r="AA19" s="1886"/>
      <c r="AB19" s="1886"/>
      <c r="AC19" s="1886"/>
      <c r="AD19" s="1886"/>
      <c r="AE19" s="1886"/>
      <c r="AF19" s="1886"/>
      <c r="AG19" s="1886"/>
      <c r="AH19" s="911" t="s">
        <v>618</v>
      </c>
      <c r="AI19" s="391"/>
      <c r="AJ19" s="389"/>
      <c r="AK19" s="392"/>
      <c r="AL19" s="486"/>
      <c r="AM19" s="369"/>
      <c r="AO19" s="480" t="s">
        <v>691</v>
      </c>
    </row>
    <row r="20" spans="1:41" ht="35.1" customHeight="1" thickBot="1">
      <c r="A20" s="1862" t="s">
        <v>271</v>
      </c>
      <c r="B20" s="1863"/>
      <c r="C20" s="1863"/>
      <c r="D20" s="1863"/>
      <c r="E20" s="1863"/>
      <c r="F20" s="1864"/>
      <c r="G20" s="1865"/>
      <c r="H20" s="1865"/>
      <c r="I20" s="1865"/>
      <c r="J20" s="1865"/>
      <c r="K20" s="1865"/>
      <c r="L20" s="1865"/>
      <c r="M20" s="1865"/>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6"/>
      <c r="AL20" s="494" t="str">
        <f>LEN(F20)&amp;" 文字(最大200文字)"</f>
        <v>0 文字(最大200文字)</v>
      </c>
      <c r="AM20" s="499" t="s">
        <v>693</v>
      </c>
      <c r="AN20" s="500" t="s">
        <v>694</v>
      </c>
      <c r="AO20" s="480" t="s">
        <v>692</v>
      </c>
    </row>
    <row r="21" spans="1:41" ht="15" customHeight="1">
      <c r="A21" s="1867" t="s">
        <v>272</v>
      </c>
      <c r="B21" s="1868"/>
      <c r="C21" s="1868"/>
      <c r="D21" s="1868"/>
      <c r="E21" s="1868"/>
      <c r="F21" s="1873" t="s">
        <v>545</v>
      </c>
      <c r="G21" s="1873"/>
      <c r="H21" s="1874"/>
      <c r="I21" s="1874"/>
      <c r="J21" s="1874"/>
      <c r="K21" s="1874"/>
      <c r="L21" s="1874"/>
      <c r="M21" s="1874"/>
      <c r="N21" s="1874"/>
      <c r="O21" s="1874"/>
      <c r="P21" s="1874"/>
      <c r="Q21" s="1874"/>
      <c r="R21" s="1874"/>
      <c r="S21" s="1874"/>
      <c r="T21" s="1874"/>
      <c r="U21" s="1875" t="s">
        <v>619</v>
      </c>
      <c r="V21" s="1875"/>
      <c r="W21" s="1875"/>
      <c r="X21" s="1875"/>
      <c r="Y21" s="1874"/>
      <c r="Z21" s="1874"/>
      <c r="AA21" s="1874"/>
      <c r="AB21" s="1874"/>
      <c r="AC21" s="1874"/>
      <c r="AD21" s="1874"/>
      <c r="AE21" s="1874"/>
      <c r="AF21" s="1874"/>
      <c r="AG21" s="914" t="s">
        <v>618</v>
      </c>
      <c r="AH21" s="733"/>
      <c r="AI21" s="418" t="s">
        <v>273</v>
      </c>
      <c r="AJ21" s="378"/>
      <c r="AK21" s="388"/>
      <c r="AL21" s="1857" t="str">
        <f>LEN(AN21)&amp;" 文字(最大100文字)"</f>
        <v>0 文字(最大100文字)</v>
      </c>
      <c r="AM21" s="496" t="str">
        <f t="shared" ref="AM21:AM25" si="0">IF(H21="","",IF(AH21="✔",DBCS(CONCATENATE(H21,"　",Y21,"（任意）")),DBCS(CONCATENATE(H21,"　",Y21))))</f>
        <v/>
      </c>
      <c r="AN21" s="1683" t="str">
        <f>SUBSTITUTE(TRIM(CONCATENATE(AM21," ",AM22," ",AM23," ",AM24," ",AM25))," ","、")</f>
        <v/>
      </c>
      <c r="AO21" s="480" t="s">
        <v>770</v>
      </c>
    </row>
    <row r="22" spans="1:41" ht="15" customHeight="1">
      <c r="A22" s="1869"/>
      <c r="B22" s="1870"/>
      <c r="C22" s="1870"/>
      <c r="D22" s="1870"/>
      <c r="E22" s="1870"/>
      <c r="F22" s="1716" t="s">
        <v>545</v>
      </c>
      <c r="G22" s="1716"/>
      <c r="H22" s="1858"/>
      <c r="I22" s="1858"/>
      <c r="J22" s="1858"/>
      <c r="K22" s="1858"/>
      <c r="L22" s="1858"/>
      <c r="M22" s="1858"/>
      <c r="N22" s="1858"/>
      <c r="O22" s="1858"/>
      <c r="P22" s="1858"/>
      <c r="Q22" s="1858"/>
      <c r="R22" s="1858"/>
      <c r="S22" s="1858"/>
      <c r="T22" s="1858"/>
      <c r="U22" s="1705" t="s">
        <v>619</v>
      </c>
      <c r="V22" s="1705"/>
      <c r="W22" s="1705"/>
      <c r="X22" s="1705"/>
      <c r="Y22" s="1858"/>
      <c r="Z22" s="1858"/>
      <c r="AA22" s="1858"/>
      <c r="AB22" s="1858"/>
      <c r="AC22" s="1858"/>
      <c r="AD22" s="1858"/>
      <c r="AE22" s="1858"/>
      <c r="AF22" s="1858"/>
      <c r="AG22" s="908" t="s">
        <v>618</v>
      </c>
      <c r="AH22" s="734"/>
      <c r="AI22" s="417" t="s">
        <v>273</v>
      </c>
      <c r="AJ22" s="371"/>
      <c r="AK22" s="393"/>
      <c r="AL22" s="1857"/>
      <c r="AM22" s="497" t="str">
        <f t="shared" si="0"/>
        <v/>
      </c>
      <c r="AN22" s="1684"/>
    </row>
    <row r="23" spans="1:41" ht="15" customHeight="1">
      <c r="A23" s="1869"/>
      <c r="B23" s="1870"/>
      <c r="C23" s="1870"/>
      <c r="D23" s="1870"/>
      <c r="E23" s="1870"/>
      <c r="F23" s="1716" t="s">
        <v>545</v>
      </c>
      <c r="G23" s="1716"/>
      <c r="H23" s="1858"/>
      <c r="I23" s="1858"/>
      <c r="J23" s="1858"/>
      <c r="K23" s="1858"/>
      <c r="L23" s="1858"/>
      <c r="M23" s="1858"/>
      <c r="N23" s="1858"/>
      <c r="O23" s="1858"/>
      <c r="P23" s="1858"/>
      <c r="Q23" s="1858"/>
      <c r="R23" s="1858"/>
      <c r="S23" s="1858"/>
      <c r="T23" s="1858"/>
      <c r="U23" s="1705" t="s">
        <v>619</v>
      </c>
      <c r="V23" s="1705"/>
      <c r="W23" s="1705"/>
      <c r="X23" s="1705"/>
      <c r="Y23" s="1858"/>
      <c r="Z23" s="1858"/>
      <c r="AA23" s="1858"/>
      <c r="AB23" s="1858"/>
      <c r="AC23" s="1858"/>
      <c r="AD23" s="1858"/>
      <c r="AE23" s="1858"/>
      <c r="AF23" s="1858"/>
      <c r="AG23" s="908" t="s">
        <v>618</v>
      </c>
      <c r="AH23" s="734"/>
      <c r="AI23" s="417" t="s">
        <v>273</v>
      </c>
      <c r="AJ23" s="371"/>
      <c r="AK23" s="393"/>
      <c r="AL23" s="1857"/>
      <c r="AM23" s="497" t="str">
        <f t="shared" si="0"/>
        <v/>
      </c>
      <c r="AN23" s="1684"/>
    </row>
    <row r="24" spans="1:41" ht="15" customHeight="1">
      <c r="A24" s="1869"/>
      <c r="B24" s="1870"/>
      <c r="C24" s="1870"/>
      <c r="D24" s="1870"/>
      <c r="E24" s="1870"/>
      <c r="F24" s="1716" t="s">
        <v>545</v>
      </c>
      <c r="G24" s="1716"/>
      <c r="H24" s="1858"/>
      <c r="I24" s="1858"/>
      <c r="J24" s="1858"/>
      <c r="K24" s="1858"/>
      <c r="L24" s="1858"/>
      <c r="M24" s="1858"/>
      <c r="N24" s="1858"/>
      <c r="O24" s="1858"/>
      <c r="P24" s="1858"/>
      <c r="Q24" s="1858"/>
      <c r="R24" s="1858"/>
      <c r="S24" s="1858"/>
      <c r="T24" s="1858"/>
      <c r="U24" s="1705" t="s">
        <v>619</v>
      </c>
      <c r="V24" s="1705"/>
      <c r="W24" s="1705"/>
      <c r="X24" s="1705"/>
      <c r="Y24" s="1858"/>
      <c r="Z24" s="1858"/>
      <c r="AA24" s="1858"/>
      <c r="AB24" s="1858"/>
      <c r="AC24" s="1858"/>
      <c r="AD24" s="1858"/>
      <c r="AE24" s="1858"/>
      <c r="AF24" s="1858"/>
      <c r="AG24" s="908" t="s">
        <v>618</v>
      </c>
      <c r="AH24" s="734"/>
      <c r="AI24" s="417" t="s">
        <v>273</v>
      </c>
      <c r="AJ24" s="371"/>
      <c r="AK24" s="393"/>
      <c r="AL24" s="1857"/>
      <c r="AM24" s="497" t="str">
        <f t="shared" si="0"/>
        <v/>
      </c>
      <c r="AN24" s="1684"/>
    </row>
    <row r="25" spans="1:41" ht="15" customHeight="1" thickBot="1">
      <c r="A25" s="1871"/>
      <c r="B25" s="1872"/>
      <c r="C25" s="1872"/>
      <c r="D25" s="1872"/>
      <c r="E25" s="1872"/>
      <c r="F25" s="1859" t="s">
        <v>545</v>
      </c>
      <c r="G25" s="1859"/>
      <c r="H25" s="1860"/>
      <c r="I25" s="1860"/>
      <c r="J25" s="1860"/>
      <c r="K25" s="1860"/>
      <c r="L25" s="1860"/>
      <c r="M25" s="1860"/>
      <c r="N25" s="1860"/>
      <c r="O25" s="1860"/>
      <c r="P25" s="1860"/>
      <c r="Q25" s="1860"/>
      <c r="R25" s="1860"/>
      <c r="S25" s="1860"/>
      <c r="T25" s="1860"/>
      <c r="U25" s="1861" t="s">
        <v>619</v>
      </c>
      <c r="V25" s="1861"/>
      <c r="W25" s="1861"/>
      <c r="X25" s="1861"/>
      <c r="Y25" s="1860"/>
      <c r="Z25" s="1860"/>
      <c r="AA25" s="1860"/>
      <c r="AB25" s="1860"/>
      <c r="AC25" s="1860"/>
      <c r="AD25" s="1860"/>
      <c r="AE25" s="1860"/>
      <c r="AF25" s="1860"/>
      <c r="AG25" s="912" t="s">
        <v>618</v>
      </c>
      <c r="AH25" s="735"/>
      <c r="AI25" s="419" t="s">
        <v>273</v>
      </c>
      <c r="AJ25" s="389"/>
      <c r="AK25" s="392"/>
      <c r="AL25" s="1857"/>
      <c r="AM25" s="498" t="str">
        <f t="shared" si="0"/>
        <v/>
      </c>
      <c r="AN25" s="1685"/>
    </row>
    <row r="26" spans="1:41" s="1013" customFormat="1" ht="22.5" customHeight="1">
      <c r="A26" s="1935" t="s">
        <v>1355</v>
      </c>
      <c r="B26" s="1936"/>
      <c r="C26" s="1936"/>
      <c r="D26" s="1936"/>
      <c r="E26" s="1936"/>
      <c r="F26" s="1936"/>
      <c r="G26" s="1936"/>
      <c r="H26" s="1936"/>
      <c r="I26" s="1936"/>
      <c r="J26" s="1936"/>
      <c r="K26" s="1936"/>
      <c r="L26" s="1936"/>
      <c r="M26" s="1936"/>
      <c r="N26" s="1936"/>
      <c r="O26" s="1936"/>
      <c r="P26" s="1936"/>
      <c r="Q26" s="1936"/>
      <c r="R26" s="1936"/>
      <c r="S26" s="1936"/>
      <c r="T26" s="1936"/>
      <c r="U26" s="1936"/>
      <c r="V26" s="1936"/>
      <c r="W26" s="1936"/>
      <c r="X26" s="1936"/>
      <c r="Y26" s="1936"/>
      <c r="Z26" s="1936"/>
      <c r="AA26" s="1936"/>
      <c r="AB26" s="1936"/>
      <c r="AC26" s="1936"/>
      <c r="AD26" s="1936"/>
      <c r="AE26" s="1936"/>
      <c r="AF26" s="1936"/>
      <c r="AG26" s="1936"/>
      <c r="AH26" s="1017"/>
      <c r="AI26" s="1213"/>
      <c r="AJ26" s="1215"/>
      <c r="AK26" s="1021"/>
      <c r="AL26" s="1014"/>
      <c r="AM26" s="1015"/>
      <c r="AO26" s="1016"/>
    </row>
    <row r="27" spans="1:41" s="1013" customFormat="1" ht="22.5" customHeight="1">
      <c r="A27" s="1933" t="s">
        <v>1356</v>
      </c>
      <c r="B27" s="1934"/>
      <c r="C27" s="1934"/>
      <c r="D27" s="1934"/>
      <c r="E27" s="1934"/>
      <c r="F27" s="1934"/>
      <c r="G27" s="1934"/>
      <c r="H27" s="1934"/>
      <c r="I27" s="1934"/>
      <c r="J27" s="1934"/>
      <c r="K27" s="1934"/>
      <c r="L27" s="1934"/>
      <c r="M27" s="1934"/>
      <c r="N27" s="1934"/>
      <c r="O27" s="1934"/>
      <c r="P27" s="1934"/>
      <c r="Q27" s="1934"/>
      <c r="R27" s="1934"/>
      <c r="S27" s="1934"/>
      <c r="T27" s="1934"/>
      <c r="U27" s="1934"/>
      <c r="V27" s="1934"/>
      <c r="W27" s="1934"/>
      <c r="X27" s="1934"/>
      <c r="Y27" s="1934"/>
      <c r="Z27" s="1934"/>
      <c r="AA27" s="1934"/>
      <c r="AB27" s="1934"/>
      <c r="AC27" s="1934"/>
      <c r="AD27" s="1934"/>
      <c r="AE27" s="1934"/>
      <c r="AF27" s="1934"/>
      <c r="AG27" s="1934"/>
      <c r="AH27" s="1018"/>
      <c r="AI27" s="1214"/>
      <c r="AJ27" s="1216"/>
      <c r="AK27" s="1022"/>
      <c r="AL27" s="1019"/>
      <c r="AM27" s="1015"/>
      <c r="AO27" s="1016"/>
    </row>
    <row r="28" spans="1:41" s="1013" customFormat="1" ht="24" customHeight="1">
      <c r="A28" s="1933" t="s">
        <v>1325</v>
      </c>
      <c r="B28" s="1934"/>
      <c r="C28" s="1934"/>
      <c r="D28" s="1934"/>
      <c r="E28" s="1934"/>
      <c r="F28" s="1934"/>
      <c r="G28" s="1934"/>
      <c r="H28" s="1934"/>
      <c r="I28" s="1934"/>
      <c r="J28" s="1934"/>
      <c r="K28" s="1934"/>
      <c r="L28" s="1934"/>
      <c r="M28" s="1934"/>
      <c r="N28" s="1934"/>
      <c r="O28" s="1934"/>
      <c r="P28" s="1934"/>
      <c r="Q28" s="1934"/>
      <c r="R28" s="1934"/>
      <c r="S28" s="1934"/>
      <c r="T28" s="1934"/>
      <c r="U28" s="1934"/>
      <c r="V28" s="1934"/>
      <c r="W28" s="1934"/>
      <c r="X28" s="1934"/>
      <c r="Y28" s="1934"/>
      <c r="Z28" s="1934"/>
      <c r="AA28" s="1934"/>
      <c r="AB28" s="1934"/>
      <c r="AC28" s="1934"/>
      <c r="AD28" s="1934"/>
      <c r="AE28" s="1934"/>
      <c r="AF28" s="1934"/>
      <c r="AG28" s="1934"/>
      <c r="AH28" s="1018"/>
      <c r="AI28" s="1214"/>
      <c r="AJ28" s="1216"/>
      <c r="AK28" s="1022"/>
      <c r="AL28" s="1019"/>
      <c r="AM28" s="1015"/>
      <c r="AO28" s="1016"/>
    </row>
    <row r="29" spans="1:41" ht="24" customHeight="1">
      <c r="A29" s="1731" t="s">
        <v>563</v>
      </c>
      <c r="B29" s="1733" t="s">
        <v>620</v>
      </c>
      <c r="C29" s="1734"/>
      <c r="D29" s="1734"/>
      <c r="E29" s="1735"/>
      <c r="F29" s="1736"/>
      <c r="G29" s="1737"/>
      <c r="H29" s="1737"/>
      <c r="I29" s="1737"/>
      <c r="J29" s="1737"/>
      <c r="K29" s="1737"/>
      <c r="L29" s="1737"/>
      <c r="M29" s="1737"/>
      <c r="N29" s="1737"/>
      <c r="O29" s="1737"/>
      <c r="P29" s="1737"/>
      <c r="Q29" s="1737"/>
      <c r="R29" s="1737"/>
      <c r="S29" s="1737"/>
      <c r="T29" s="1737"/>
      <c r="U29" s="1737"/>
      <c r="V29" s="1737"/>
      <c r="W29" s="1737"/>
      <c r="X29" s="1737"/>
      <c r="Y29" s="1737"/>
      <c r="Z29" s="1737"/>
      <c r="AA29" s="1737"/>
      <c r="AB29" s="1737"/>
      <c r="AC29" s="1737"/>
      <c r="AD29" s="1737"/>
      <c r="AE29" s="1737"/>
      <c r="AF29" s="1737"/>
      <c r="AG29" s="1737"/>
      <c r="AH29" s="1737"/>
      <c r="AI29" s="1737"/>
      <c r="AJ29" s="1737"/>
      <c r="AK29" s="1738"/>
      <c r="AL29" s="643" t="str">
        <f>LEN(F29)&amp;" 文字(最大250文字)"</f>
        <v>0 文字(最大250文字)</v>
      </c>
      <c r="AM29" s="369"/>
    </row>
    <row r="30" spans="1:41" ht="15" customHeight="1">
      <c r="A30" s="1731"/>
      <c r="B30" s="1739" t="s">
        <v>274</v>
      </c>
      <c r="C30" s="1714"/>
      <c r="D30" s="1714"/>
      <c r="E30" s="1714"/>
      <c r="F30" s="1714"/>
      <c r="G30" s="1714"/>
      <c r="H30" s="1714"/>
      <c r="I30" s="1714"/>
      <c r="J30" s="1740"/>
      <c r="K30" s="1714" t="s">
        <v>546</v>
      </c>
      <c r="L30" s="1714"/>
      <c r="M30" s="1714"/>
      <c r="N30" s="1714"/>
      <c r="O30" s="1714"/>
      <c r="P30" s="1714"/>
      <c r="Q30" s="1714"/>
      <c r="R30" s="1714"/>
      <c r="S30" s="1714"/>
      <c r="T30" s="1714"/>
      <c r="U30" s="1714"/>
      <c r="V30" s="1714"/>
      <c r="W30" s="1714"/>
      <c r="X30" s="1714"/>
      <c r="Y30" s="1714"/>
      <c r="Z30" s="1714"/>
      <c r="AA30" s="1714"/>
      <c r="AB30" s="1714"/>
      <c r="AC30" s="1714"/>
      <c r="AD30" s="1714"/>
      <c r="AE30" s="1714"/>
      <c r="AF30" s="1714"/>
      <c r="AG30" s="1714"/>
      <c r="AH30" s="1714"/>
      <c r="AI30" s="1741" t="s">
        <v>269</v>
      </c>
      <c r="AJ30" s="1741"/>
      <c r="AK30" s="1742"/>
      <c r="AL30" s="483"/>
      <c r="AM30" s="369"/>
    </row>
    <row r="31" spans="1:41" ht="21.95" customHeight="1">
      <c r="A31" s="1731"/>
      <c r="B31" s="1743" t="s">
        <v>547</v>
      </c>
      <c r="C31" s="1853" t="s">
        <v>671</v>
      </c>
      <c r="D31" s="1856"/>
      <c r="E31" s="1837"/>
      <c r="F31" s="1837"/>
      <c r="G31" s="1837"/>
      <c r="H31" s="1837"/>
      <c r="I31" s="1837"/>
      <c r="J31" s="1838"/>
      <c r="K31" s="1825"/>
      <c r="L31" s="1825"/>
      <c r="M31" s="1825"/>
      <c r="N31" s="1825"/>
      <c r="O31" s="1825"/>
      <c r="P31" s="1825"/>
      <c r="Q31" s="1825"/>
      <c r="R31" s="1825"/>
      <c r="S31" s="1825"/>
      <c r="T31" s="1825"/>
      <c r="U31" s="1825"/>
      <c r="V31" s="1825"/>
      <c r="W31" s="1825"/>
      <c r="X31" s="1825"/>
      <c r="Y31" s="1825"/>
      <c r="Z31" s="1825"/>
      <c r="AA31" s="1825"/>
      <c r="AB31" s="1825"/>
      <c r="AC31" s="1825"/>
      <c r="AD31" s="1825"/>
      <c r="AE31" s="1825"/>
      <c r="AF31" s="1825"/>
      <c r="AG31" s="1825"/>
      <c r="AH31" s="1826"/>
      <c r="AI31" s="1813"/>
      <c r="AJ31" s="1814"/>
      <c r="AK31" s="1815"/>
      <c r="AL31" s="488"/>
      <c r="AM31" s="369"/>
    </row>
    <row r="32" spans="1:41" ht="21.95" customHeight="1">
      <c r="A32" s="1731"/>
      <c r="B32" s="1744"/>
      <c r="C32" s="1854"/>
      <c r="D32" s="1843"/>
      <c r="E32" s="1839"/>
      <c r="F32" s="1839"/>
      <c r="G32" s="1839"/>
      <c r="H32" s="1839"/>
      <c r="I32" s="1839"/>
      <c r="J32" s="1840"/>
      <c r="K32" s="1830"/>
      <c r="L32" s="1830"/>
      <c r="M32" s="1830"/>
      <c r="N32" s="1830"/>
      <c r="O32" s="1830"/>
      <c r="P32" s="1830"/>
      <c r="Q32" s="1830"/>
      <c r="R32" s="1830"/>
      <c r="S32" s="1830"/>
      <c r="T32" s="1830"/>
      <c r="U32" s="1830"/>
      <c r="V32" s="1830"/>
      <c r="W32" s="1830"/>
      <c r="X32" s="1830"/>
      <c r="Y32" s="1830"/>
      <c r="Z32" s="1830"/>
      <c r="AA32" s="1830"/>
      <c r="AB32" s="1830"/>
      <c r="AC32" s="1830"/>
      <c r="AD32" s="1830"/>
      <c r="AE32" s="1830"/>
      <c r="AF32" s="1830"/>
      <c r="AG32" s="1830"/>
      <c r="AH32" s="1831"/>
      <c r="AI32" s="1819"/>
      <c r="AJ32" s="1820"/>
      <c r="AK32" s="1821"/>
      <c r="AL32" s="488"/>
      <c r="AM32" s="369"/>
    </row>
    <row r="33" spans="1:39" ht="21.95" customHeight="1">
      <c r="A33" s="1731"/>
      <c r="B33" s="1744"/>
      <c r="C33" s="1854"/>
      <c r="D33" s="1843"/>
      <c r="E33" s="1839"/>
      <c r="F33" s="1839"/>
      <c r="G33" s="1839"/>
      <c r="H33" s="1839"/>
      <c r="I33" s="1839"/>
      <c r="J33" s="1840"/>
      <c r="K33" s="1830"/>
      <c r="L33" s="1830"/>
      <c r="M33" s="1830"/>
      <c r="N33" s="1830"/>
      <c r="O33" s="1830"/>
      <c r="P33" s="1830"/>
      <c r="Q33" s="1830"/>
      <c r="R33" s="1830"/>
      <c r="S33" s="1830"/>
      <c r="T33" s="1830"/>
      <c r="U33" s="1830"/>
      <c r="V33" s="1830"/>
      <c r="W33" s="1830"/>
      <c r="X33" s="1830"/>
      <c r="Y33" s="1830"/>
      <c r="Z33" s="1830"/>
      <c r="AA33" s="1830"/>
      <c r="AB33" s="1830"/>
      <c r="AC33" s="1830"/>
      <c r="AD33" s="1830"/>
      <c r="AE33" s="1830"/>
      <c r="AF33" s="1830"/>
      <c r="AG33" s="1830"/>
      <c r="AH33" s="1831"/>
      <c r="AI33" s="1819"/>
      <c r="AJ33" s="1820"/>
      <c r="AK33" s="1821"/>
      <c r="AL33" s="488"/>
      <c r="AM33" s="369"/>
    </row>
    <row r="34" spans="1:39" ht="21.95" customHeight="1">
      <c r="A34" s="1731"/>
      <c r="B34" s="1744"/>
      <c r="C34" s="1855"/>
      <c r="D34" s="1852"/>
      <c r="E34" s="1849"/>
      <c r="F34" s="1849"/>
      <c r="G34" s="1849"/>
      <c r="H34" s="1849"/>
      <c r="I34" s="1849"/>
      <c r="J34" s="1850"/>
      <c r="K34" s="1835"/>
      <c r="L34" s="1835"/>
      <c r="M34" s="1835"/>
      <c r="N34" s="1835"/>
      <c r="O34" s="1835"/>
      <c r="P34" s="1835"/>
      <c r="Q34" s="1835"/>
      <c r="R34" s="1835"/>
      <c r="S34" s="1835"/>
      <c r="T34" s="1835"/>
      <c r="U34" s="1835"/>
      <c r="V34" s="1835"/>
      <c r="W34" s="1835"/>
      <c r="X34" s="1835"/>
      <c r="Y34" s="1835"/>
      <c r="Z34" s="1835"/>
      <c r="AA34" s="1835"/>
      <c r="AB34" s="1835"/>
      <c r="AC34" s="1835"/>
      <c r="AD34" s="1835"/>
      <c r="AE34" s="1835"/>
      <c r="AF34" s="1835"/>
      <c r="AG34" s="1835"/>
      <c r="AH34" s="1836"/>
      <c r="AI34" s="1816"/>
      <c r="AJ34" s="1817"/>
      <c r="AK34" s="1818"/>
      <c r="AL34" s="488"/>
      <c r="AM34" s="369"/>
    </row>
    <row r="35" spans="1:39" ht="21.95" customHeight="1">
      <c r="A35" s="1731"/>
      <c r="B35" s="1744"/>
      <c r="C35" s="1743" t="s">
        <v>990</v>
      </c>
      <c r="D35" s="1837"/>
      <c r="E35" s="1837"/>
      <c r="F35" s="1837"/>
      <c r="G35" s="1837"/>
      <c r="H35" s="1837"/>
      <c r="I35" s="1837"/>
      <c r="J35" s="1838"/>
      <c r="K35" s="1825"/>
      <c r="L35" s="1825"/>
      <c r="M35" s="1825"/>
      <c r="N35" s="1825"/>
      <c r="O35" s="1825"/>
      <c r="P35" s="1825"/>
      <c r="Q35" s="1825"/>
      <c r="R35" s="1825"/>
      <c r="S35" s="1825"/>
      <c r="T35" s="1825"/>
      <c r="U35" s="1825"/>
      <c r="V35" s="1825"/>
      <c r="W35" s="1825"/>
      <c r="X35" s="1825"/>
      <c r="Y35" s="1825"/>
      <c r="Z35" s="1825"/>
      <c r="AA35" s="1825"/>
      <c r="AB35" s="1825"/>
      <c r="AC35" s="1825"/>
      <c r="AD35" s="1825"/>
      <c r="AE35" s="1825"/>
      <c r="AF35" s="1825"/>
      <c r="AG35" s="1825"/>
      <c r="AH35" s="1826"/>
      <c r="AI35" s="1813"/>
      <c r="AJ35" s="1814"/>
      <c r="AK35" s="1815"/>
      <c r="AL35" s="488"/>
      <c r="AM35" s="369"/>
    </row>
    <row r="36" spans="1:39" ht="21.95" customHeight="1">
      <c r="A36" s="1731"/>
      <c r="B36" s="1744"/>
      <c r="C36" s="1744"/>
      <c r="D36" s="1839"/>
      <c r="E36" s="1839"/>
      <c r="F36" s="1839"/>
      <c r="G36" s="1839"/>
      <c r="H36" s="1839"/>
      <c r="I36" s="1839"/>
      <c r="J36" s="1840"/>
      <c r="K36" s="1830"/>
      <c r="L36" s="1830"/>
      <c r="M36" s="1830"/>
      <c r="N36" s="1830"/>
      <c r="O36" s="1830"/>
      <c r="P36" s="1830"/>
      <c r="Q36" s="1830"/>
      <c r="R36" s="1830"/>
      <c r="S36" s="1830"/>
      <c r="T36" s="1830"/>
      <c r="U36" s="1830"/>
      <c r="V36" s="1830"/>
      <c r="W36" s="1830"/>
      <c r="X36" s="1830"/>
      <c r="Y36" s="1830"/>
      <c r="Z36" s="1830"/>
      <c r="AA36" s="1830"/>
      <c r="AB36" s="1830"/>
      <c r="AC36" s="1830"/>
      <c r="AD36" s="1830"/>
      <c r="AE36" s="1830"/>
      <c r="AF36" s="1830"/>
      <c r="AG36" s="1830"/>
      <c r="AH36" s="1831"/>
      <c r="AI36" s="1819"/>
      <c r="AJ36" s="1820"/>
      <c r="AK36" s="1821"/>
      <c r="AL36" s="488"/>
      <c r="AM36" s="369"/>
    </row>
    <row r="37" spans="1:39" ht="21.95" customHeight="1">
      <c r="A37" s="1731"/>
      <c r="B37" s="1744"/>
      <c r="C37" s="1744"/>
      <c r="D37" s="1839"/>
      <c r="E37" s="1839"/>
      <c r="F37" s="1839"/>
      <c r="G37" s="1839"/>
      <c r="H37" s="1839"/>
      <c r="I37" s="1839"/>
      <c r="J37" s="1840"/>
      <c r="K37" s="1830"/>
      <c r="L37" s="1830"/>
      <c r="M37" s="1830"/>
      <c r="N37" s="1830"/>
      <c r="O37" s="1830"/>
      <c r="P37" s="1830"/>
      <c r="Q37" s="1830"/>
      <c r="R37" s="1830"/>
      <c r="S37" s="1830"/>
      <c r="T37" s="1830"/>
      <c r="U37" s="1830"/>
      <c r="V37" s="1830"/>
      <c r="W37" s="1830"/>
      <c r="X37" s="1830"/>
      <c r="Y37" s="1830"/>
      <c r="Z37" s="1830"/>
      <c r="AA37" s="1830"/>
      <c r="AB37" s="1830"/>
      <c r="AC37" s="1830"/>
      <c r="AD37" s="1830"/>
      <c r="AE37" s="1830"/>
      <c r="AF37" s="1830"/>
      <c r="AG37" s="1830"/>
      <c r="AH37" s="1831"/>
      <c r="AI37" s="1819"/>
      <c r="AJ37" s="1820"/>
      <c r="AK37" s="1821"/>
      <c r="AL37" s="488"/>
      <c r="AM37" s="369"/>
    </row>
    <row r="38" spans="1:39" ht="21.95" customHeight="1">
      <c r="A38" s="1731"/>
      <c r="B38" s="1744"/>
      <c r="C38" s="1745"/>
      <c r="D38" s="1839"/>
      <c r="E38" s="1839"/>
      <c r="F38" s="1839"/>
      <c r="G38" s="1839"/>
      <c r="H38" s="1839"/>
      <c r="I38" s="1839"/>
      <c r="J38" s="1840"/>
      <c r="K38" s="1830"/>
      <c r="L38" s="1830"/>
      <c r="M38" s="1830"/>
      <c r="N38" s="1830"/>
      <c r="O38" s="1830"/>
      <c r="P38" s="1830"/>
      <c r="Q38" s="1830"/>
      <c r="R38" s="1830"/>
      <c r="S38" s="1830"/>
      <c r="T38" s="1830"/>
      <c r="U38" s="1830"/>
      <c r="V38" s="1830"/>
      <c r="W38" s="1830"/>
      <c r="X38" s="1830"/>
      <c r="Y38" s="1830"/>
      <c r="Z38" s="1830"/>
      <c r="AA38" s="1830"/>
      <c r="AB38" s="1830"/>
      <c r="AC38" s="1830"/>
      <c r="AD38" s="1830"/>
      <c r="AE38" s="1830"/>
      <c r="AF38" s="1830"/>
      <c r="AG38" s="1830"/>
      <c r="AH38" s="1831"/>
      <c r="AI38" s="1819"/>
      <c r="AJ38" s="1820"/>
      <c r="AK38" s="1821"/>
      <c r="AL38" s="488"/>
      <c r="AM38" s="369"/>
    </row>
    <row r="39" spans="1:39" ht="21.95" customHeight="1">
      <c r="A39" s="1731"/>
      <c r="B39" s="1744"/>
      <c r="C39" s="1743" t="s">
        <v>548</v>
      </c>
      <c r="D39" s="1837"/>
      <c r="E39" s="1837"/>
      <c r="F39" s="1837"/>
      <c r="G39" s="1837"/>
      <c r="H39" s="1837"/>
      <c r="I39" s="1837"/>
      <c r="J39" s="1838"/>
      <c r="K39" s="1825"/>
      <c r="L39" s="1825"/>
      <c r="M39" s="1825"/>
      <c r="N39" s="1825"/>
      <c r="O39" s="1825"/>
      <c r="P39" s="1825"/>
      <c r="Q39" s="1825"/>
      <c r="R39" s="1825"/>
      <c r="S39" s="1825"/>
      <c r="T39" s="1825"/>
      <c r="U39" s="1825"/>
      <c r="V39" s="1825"/>
      <c r="W39" s="1825"/>
      <c r="X39" s="1825"/>
      <c r="Y39" s="1825"/>
      <c r="Z39" s="1825"/>
      <c r="AA39" s="1825"/>
      <c r="AB39" s="1825"/>
      <c r="AC39" s="1825"/>
      <c r="AD39" s="1825"/>
      <c r="AE39" s="1825"/>
      <c r="AF39" s="1825"/>
      <c r="AG39" s="1825"/>
      <c r="AH39" s="1826"/>
      <c r="AI39" s="1813"/>
      <c r="AJ39" s="1814"/>
      <c r="AK39" s="1815"/>
      <c r="AL39" s="488"/>
      <c r="AM39" s="369"/>
    </row>
    <row r="40" spans="1:39" ht="21.95" customHeight="1">
      <c r="A40" s="1731"/>
      <c r="B40" s="1744"/>
      <c r="C40" s="1744"/>
      <c r="D40" s="1839"/>
      <c r="E40" s="1839"/>
      <c r="F40" s="1839"/>
      <c r="G40" s="1839"/>
      <c r="H40" s="1839"/>
      <c r="I40" s="1839"/>
      <c r="J40" s="1840"/>
      <c r="K40" s="1841"/>
      <c r="L40" s="1841"/>
      <c r="M40" s="1841"/>
      <c r="N40" s="1841"/>
      <c r="O40" s="1841"/>
      <c r="P40" s="1841"/>
      <c r="Q40" s="1841"/>
      <c r="R40" s="1841"/>
      <c r="S40" s="1841"/>
      <c r="T40" s="1841"/>
      <c r="U40" s="1841"/>
      <c r="V40" s="1841"/>
      <c r="W40" s="1841"/>
      <c r="X40" s="1841"/>
      <c r="Y40" s="1841"/>
      <c r="Z40" s="1841"/>
      <c r="AA40" s="1841"/>
      <c r="AB40" s="1841"/>
      <c r="AC40" s="1841"/>
      <c r="AD40" s="1841"/>
      <c r="AE40" s="1841"/>
      <c r="AF40" s="1841"/>
      <c r="AG40" s="1841"/>
      <c r="AH40" s="1842"/>
      <c r="AI40" s="1819"/>
      <c r="AJ40" s="1820"/>
      <c r="AK40" s="1821"/>
      <c r="AL40" s="488"/>
      <c r="AM40" s="369"/>
    </row>
    <row r="41" spans="1:39" ht="21.95" customHeight="1">
      <c r="A41" s="1731"/>
      <c r="B41" s="1744"/>
      <c r="C41" s="1744"/>
      <c r="D41" s="1843"/>
      <c r="E41" s="1839"/>
      <c r="F41" s="1839"/>
      <c r="G41" s="1839"/>
      <c r="H41" s="1839"/>
      <c r="I41" s="1839"/>
      <c r="J41" s="1840"/>
      <c r="K41" s="1842"/>
      <c r="L41" s="1844"/>
      <c r="M41" s="1844"/>
      <c r="N41" s="1844"/>
      <c r="O41" s="1844"/>
      <c r="P41" s="1844"/>
      <c r="Q41" s="1844"/>
      <c r="R41" s="1844"/>
      <c r="S41" s="1844"/>
      <c r="T41" s="1844"/>
      <c r="U41" s="1844"/>
      <c r="V41" s="1844"/>
      <c r="W41" s="1844"/>
      <c r="X41" s="1844"/>
      <c r="Y41" s="1844"/>
      <c r="Z41" s="1844"/>
      <c r="AA41" s="1844"/>
      <c r="AB41" s="1844"/>
      <c r="AC41" s="1844"/>
      <c r="AD41" s="1844"/>
      <c r="AE41" s="1844"/>
      <c r="AF41" s="1844"/>
      <c r="AG41" s="1844"/>
      <c r="AH41" s="1845"/>
      <c r="AI41" s="1846"/>
      <c r="AJ41" s="1847"/>
      <c r="AK41" s="1848"/>
      <c r="AL41" s="488"/>
      <c r="AM41" s="369"/>
    </row>
    <row r="42" spans="1:39" ht="21.95" customHeight="1">
      <c r="A42" s="1731"/>
      <c r="B42" s="1744"/>
      <c r="C42" s="1745"/>
      <c r="D42" s="1849"/>
      <c r="E42" s="1849"/>
      <c r="F42" s="1849"/>
      <c r="G42" s="1849"/>
      <c r="H42" s="1849"/>
      <c r="I42" s="1849"/>
      <c r="J42" s="1850"/>
      <c r="K42" s="1835"/>
      <c r="L42" s="1835"/>
      <c r="M42" s="1835"/>
      <c r="N42" s="1835"/>
      <c r="O42" s="1835"/>
      <c r="P42" s="1835"/>
      <c r="Q42" s="1835"/>
      <c r="R42" s="1835"/>
      <c r="S42" s="1835"/>
      <c r="T42" s="1835"/>
      <c r="U42" s="1835"/>
      <c r="V42" s="1835"/>
      <c r="W42" s="1835"/>
      <c r="X42" s="1835"/>
      <c r="Y42" s="1835"/>
      <c r="Z42" s="1835"/>
      <c r="AA42" s="1835"/>
      <c r="AB42" s="1835"/>
      <c r="AC42" s="1835"/>
      <c r="AD42" s="1835"/>
      <c r="AE42" s="1835"/>
      <c r="AF42" s="1835"/>
      <c r="AG42" s="1835"/>
      <c r="AH42" s="1836"/>
      <c r="AI42" s="1816"/>
      <c r="AJ42" s="1817"/>
      <c r="AK42" s="1818"/>
      <c r="AL42" s="488"/>
      <c r="AM42" s="369"/>
    </row>
    <row r="43" spans="1:39" ht="21.95" customHeight="1">
      <c r="A43" s="1731"/>
      <c r="B43" s="1744"/>
      <c r="C43" s="1743" t="s">
        <v>549</v>
      </c>
      <c r="D43" s="1837"/>
      <c r="E43" s="1837"/>
      <c r="F43" s="1837"/>
      <c r="G43" s="1837"/>
      <c r="H43" s="1837"/>
      <c r="I43" s="1837"/>
      <c r="J43" s="1838"/>
      <c r="K43" s="1825"/>
      <c r="L43" s="1825"/>
      <c r="M43" s="1825"/>
      <c r="N43" s="1825"/>
      <c r="O43" s="1825"/>
      <c r="P43" s="1825"/>
      <c r="Q43" s="1825"/>
      <c r="R43" s="1825"/>
      <c r="S43" s="1825"/>
      <c r="T43" s="1825"/>
      <c r="U43" s="1825"/>
      <c r="V43" s="1825"/>
      <c r="W43" s="1825"/>
      <c r="X43" s="1825"/>
      <c r="Y43" s="1825"/>
      <c r="Z43" s="1825"/>
      <c r="AA43" s="1825"/>
      <c r="AB43" s="1825"/>
      <c r="AC43" s="1825"/>
      <c r="AD43" s="1825"/>
      <c r="AE43" s="1825"/>
      <c r="AF43" s="1825"/>
      <c r="AG43" s="1825"/>
      <c r="AH43" s="1826"/>
      <c r="AI43" s="1813"/>
      <c r="AJ43" s="1814"/>
      <c r="AK43" s="1815"/>
      <c r="AL43" s="488"/>
      <c r="AM43" s="369"/>
    </row>
    <row r="44" spans="1:39" ht="21.95" customHeight="1">
      <c r="A44" s="1731"/>
      <c r="B44" s="1744"/>
      <c r="C44" s="1744"/>
      <c r="D44" s="1839"/>
      <c r="E44" s="1839"/>
      <c r="F44" s="1839"/>
      <c r="G44" s="1839"/>
      <c r="H44" s="1839"/>
      <c r="I44" s="1839"/>
      <c r="J44" s="1840"/>
      <c r="K44" s="1830"/>
      <c r="L44" s="1830"/>
      <c r="M44" s="1830"/>
      <c r="N44" s="1830"/>
      <c r="O44" s="1830"/>
      <c r="P44" s="1830"/>
      <c r="Q44" s="1830"/>
      <c r="R44" s="1830"/>
      <c r="S44" s="1830"/>
      <c r="T44" s="1830"/>
      <c r="U44" s="1830"/>
      <c r="V44" s="1830"/>
      <c r="W44" s="1830"/>
      <c r="X44" s="1830"/>
      <c r="Y44" s="1830"/>
      <c r="Z44" s="1830"/>
      <c r="AA44" s="1830"/>
      <c r="AB44" s="1830"/>
      <c r="AC44" s="1830"/>
      <c r="AD44" s="1830"/>
      <c r="AE44" s="1830"/>
      <c r="AF44" s="1830"/>
      <c r="AG44" s="1830"/>
      <c r="AH44" s="1831"/>
      <c r="AI44" s="1819"/>
      <c r="AJ44" s="1820"/>
      <c r="AK44" s="1821"/>
      <c r="AL44" s="488"/>
      <c r="AM44" s="369"/>
    </row>
    <row r="45" spans="1:39" ht="21.95" customHeight="1">
      <c r="A45" s="1731"/>
      <c r="B45" s="1744"/>
      <c r="C45" s="1744"/>
      <c r="D45" s="1839"/>
      <c r="E45" s="1839"/>
      <c r="F45" s="1839"/>
      <c r="G45" s="1839"/>
      <c r="H45" s="1839"/>
      <c r="I45" s="1839"/>
      <c r="J45" s="1840"/>
      <c r="K45" s="1830"/>
      <c r="L45" s="1830"/>
      <c r="M45" s="1830"/>
      <c r="N45" s="1830"/>
      <c r="O45" s="1830"/>
      <c r="P45" s="1830"/>
      <c r="Q45" s="1830"/>
      <c r="R45" s="1830"/>
      <c r="S45" s="1830"/>
      <c r="T45" s="1830"/>
      <c r="U45" s="1830"/>
      <c r="V45" s="1830"/>
      <c r="W45" s="1830"/>
      <c r="X45" s="1830"/>
      <c r="Y45" s="1830"/>
      <c r="Z45" s="1830"/>
      <c r="AA45" s="1830"/>
      <c r="AB45" s="1830"/>
      <c r="AC45" s="1830"/>
      <c r="AD45" s="1830"/>
      <c r="AE45" s="1830"/>
      <c r="AF45" s="1830"/>
      <c r="AG45" s="1830"/>
      <c r="AH45" s="1831"/>
      <c r="AI45" s="1819"/>
      <c r="AJ45" s="1820"/>
      <c r="AK45" s="1821"/>
      <c r="AL45" s="488"/>
      <c r="AM45" s="369"/>
    </row>
    <row r="46" spans="1:39" ht="21.95" customHeight="1">
      <c r="A46" s="1731"/>
      <c r="B46" s="1745"/>
      <c r="C46" s="1745"/>
      <c r="D46" s="1849"/>
      <c r="E46" s="1849"/>
      <c r="F46" s="1849"/>
      <c r="G46" s="1849"/>
      <c r="H46" s="1849"/>
      <c r="I46" s="1849"/>
      <c r="J46" s="1850"/>
      <c r="K46" s="1835"/>
      <c r="L46" s="1835"/>
      <c r="M46" s="1835"/>
      <c r="N46" s="1835"/>
      <c r="O46" s="1835"/>
      <c r="P46" s="1835"/>
      <c r="Q46" s="1835"/>
      <c r="R46" s="1835"/>
      <c r="S46" s="1835"/>
      <c r="T46" s="1835"/>
      <c r="U46" s="1835"/>
      <c r="V46" s="1835"/>
      <c r="W46" s="1835"/>
      <c r="X46" s="1835"/>
      <c r="Y46" s="1835"/>
      <c r="Z46" s="1835"/>
      <c r="AA46" s="1835"/>
      <c r="AB46" s="1835"/>
      <c r="AC46" s="1835"/>
      <c r="AD46" s="1835"/>
      <c r="AE46" s="1835"/>
      <c r="AF46" s="1835"/>
      <c r="AG46" s="1835"/>
      <c r="AH46" s="1836"/>
      <c r="AI46" s="1816"/>
      <c r="AJ46" s="1817"/>
      <c r="AK46" s="1818"/>
      <c r="AL46" s="488"/>
      <c r="AM46" s="369"/>
    </row>
    <row r="47" spans="1:39" ht="20.100000000000001" customHeight="1">
      <c r="A47" s="1731"/>
      <c r="B47" s="1743" t="s">
        <v>550</v>
      </c>
      <c r="C47" s="1822"/>
      <c r="D47" s="1851"/>
      <c r="E47" s="1823"/>
      <c r="F47" s="1823"/>
      <c r="G47" s="1823"/>
      <c r="H47" s="1823"/>
      <c r="I47" s="1823"/>
      <c r="J47" s="1824"/>
      <c r="K47" s="1825"/>
      <c r="L47" s="1825"/>
      <c r="M47" s="1825"/>
      <c r="N47" s="1825"/>
      <c r="O47" s="1825"/>
      <c r="P47" s="1825"/>
      <c r="Q47" s="1825"/>
      <c r="R47" s="1825"/>
      <c r="S47" s="1825"/>
      <c r="T47" s="1825"/>
      <c r="U47" s="1825"/>
      <c r="V47" s="1825"/>
      <c r="W47" s="1825"/>
      <c r="X47" s="1825"/>
      <c r="Y47" s="1825"/>
      <c r="Z47" s="1825"/>
      <c r="AA47" s="1825"/>
      <c r="AB47" s="1825"/>
      <c r="AC47" s="1825"/>
      <c r="AD47" s="1825"/>
      <c r="AE47" s="1825"/>
      <c r="AF47" s="1825"/>
      <c r="AG47" s="1825"/>
      <c r="AH47" s="1826"/>
      <c r="AI47" s="1813"/>
      <c r="AJ47" s="1814"/>
      <c r="AK47" s="1815"/>
      <c r="AL47" s="488"/>
      <c r="AM47" s="369"/>
    </row>
    <row r="48" spans="1:39" ht="20.100000000000001" customHeight="1">
      <c r="A48" s="1731"/>
      <c r="B48" s="1744"/>
      <c r="C48" s="1827"/>
      <c r="D48" s="1828"/>
      <c r="E48" s="1828"/>
      <c r="F48" s="1828"/>
      <c r="G48" s="1828"/>
      <c r="H48" s="1828"/>
      <c r="I48" s="1828"/>
      <c r="J48" s="1829"/>
      <c r="K48" s="1830"/>
      <c r="L48" s="1830"/>
      <c r="M48" s="1830"/>
      <c r="N48" s="1830"/>
      <c r="O48" s="1830"/>
      <c r="P48" s="1830"/>
      <c r="Q48" s="1830"/>
      <c r="R48" s="1830"/>
      <c r="S48" s="1830"/>
      <c r="T48" s="1830"/>
      <c r="U48" s="1830"/>
      <c r="V48" s="1830"/>
      <c r="W48" s="1830"/>
      <c r="X48" s="1830"/>
      <c r="Y48" s="1830"/>
      <c r="Z48" s="1830"/>
      <c r="AA48" s="1830"/>
      <c r="AB48" s="1830"/>
      <c r="AC48" s="1830"/>
      <c r="AD48" s="1830"/>
      <c r="AE48" s="1830"/>
      <c r="AF48" s="1830"/>
      <c r="AG48" s="1830"/>
      <c r="AH48" s="1831"/>
      <c r="AI48" s="1819"/>
      <c r="AJ48" s="1820"/>
      <c r="AK48" s="1821"/>
      <c r="AL48" s="488"/>
      <c r="AM48" s="369"/>
    </row>
    <row r="49" spans="1:39" ht="20.100000000000001" customHeight="1">
      <c r="A49" s="1731"/>
      <c r="B49" s="1744"/>
      <c r="C49" s="1832"/>
      <c r="D49" s="1833"/>
      <c r="E49" s="1833"/>
      <c r="F49" s="1833"/>
      <c r="G49" s="1833"/>
      <c r="H49" s="1833"/>
      <c r="I49" s="1833"/>
      <c r="J49" s="1834"/>
      <c r="K49" s="1835"/>
      <c r="L49" s="1835"/>
      <c r="M49" s="1835"/>
      <c r="N49" s="1835"/>
      <c r="O49" s="1835"/>
      <c r="P49" s="1835"/>
      <c r="Q49" s="1835"/>
      <c r="R49" s="1835"/>
      <c r="S49" s="1835"/>
      <c r="T49" s="1835"/>
      <c r="U49" s="1835"/>
      <c r="V49" s="1835"/>
      <c r="W49" s="1835"/>
      <c r="X49" s="1835"/>
      <c r="Y49" s="1835"/>
      <c r="Z49" s="1835"/>
      <c r="AA49" s="1835"/>
      <c r="AB49" s="1835"/>
      <c r="AC49" s="1835"/>
      <c r="AD49" s="1835"/>
      <c r="AE49" s="1835"/>
      <c r="AF49" s="1835"/>
      <c r="AG49" s="1835"/>
      <c r="AH49" s="1836"/>
      <c r="AI49" s="1816"/>
      <c r="AJ49" s="1817"/>
      <c r="AK49" s="1818"/>
      <c r="AL49" s="488"/>
      <c r="AM49" s="369"/>
    </row>
    <row r="50" spans="1:39" ht="20.100000000000001" customHeight="1">
      <c r="A50" s="1731"/>
      <c r="B50" s="1743" t="s">
        <v>551</v>
      </c>
      <c r="C50" s="1822"/>
      <c r="D50" s="1823"/>
      <c r="E50" s="1823"/>
      <c r="F50" s="1823"/>
      <c r="G50" s="1823"/>
      <c r="H50" s="1823"/>
      <c r="I50" s="1823"/>
      <c r="J50" s="1824"/>
      <c r="K50" s="1825"/>
      <c r="L50" s="1825"/>
      <c r="M50" s="1825"/>
      <c r="N50" s="1825"/>
      <c r="O50" s="1825"/>
      <c r="P50" s="1825"/>
      <c r="Q50" s="1825"/>
      <c r="R50" s="1825"/>
      <c r="S50" s="1825"/>
      <c r="T50" s="1825"/>
      <c r="U50" s="1825"/>
      <c r="V50" s="1825"/>
      <c r="W50" s="1825"/>
      <c r="X50" s="1825"/>
      <c r="Y50" s="1825"/>
      <c r="Z50" s="1825"/>
      <c r="AA50" s="1825"/>
      <c r="AB50" s="1825"/>
      <c r="AC50" s="1825"/>
      <c r="AD50" s="1825"/>
      <c r="AE50" s="1825"/>
      <c r="AF50" s="1825"/>
      <c r="AG50" s="1825"/>
      <c r="AH50" s="1826"/>
      <c r="AI50" s="1813"/>
      <c r="AJ50" s="1814"/>
      <c r="AK50" s="1815"/>
      <c r="AL50" s="488"/>
      <c r="AM50" s="369"/>
    </row>
    <row r="51" spans="1:39" ht="20.100000000000001" customHeight="1">
      <c r="A51" s="1731"/>
      <c r="B51" s="1744"/>
      <c r="C51" s="1827"/>
      <c r="D51" s="1828"/>
      <c r="E51" s="1828"/>
      <c r="F51" s="1828"/>
      <c r="G51" s="1828"/>
      <c r="H51" s="1828"/>
      <c r="I51" s="1828"/>
      <c r="J51" s="1829"/>
      <c r="K51" s="1830"/>
      <c r="L51" s="1830"/>
      <c r="M51" s="1830"/>
      <c r="N51" s="1830"/>
      <c r="O51" s="1830"/>
      <c r="P51" s="1830"/>
      <c r="Q51" s="1830"/>
      <c r="R51" s="1830"/>
      <c r="S51" s="1830"/>
      <c r="T51" s="1830"/>
      <c r="U51" s="1830"/>
      <c r="V51" s="1830"/>
      <c r="W51" s="1830"/>
      <c r="X51" s="1830"/>
      <c r="Y51" s="1830"/>
      <c r="Z51" s="1830"/>
      <c r="AA51" s="1830"/>
      <c r="AB51" s="1830"/>
      <c r="AC51" s="1830"/>
      <c r="AD51" s="1830"/>
      <c r="AE51" s="1830"/>
      <c r="AF51" s="1830"/>
      <c r="AG51" s="1830"/>
      <c r="AH51" s="1831"/>
      <c r="AI51" s="1819"/>
      <c r="AJ51" s="1820"/>
      <c r="AK51" s="1821"/>
      <c r="AL51" s="488"/>
      <c r="AM51" s="369"/>
    </row>
    <row r="52" spans="1:39" ht="20.100000000000001" customHeight="1">
      <c r="A52" s="1731"/>
      <c r="B52" s="1745"/>
      <c r="C52" s="1832"/>
      <c r="D52" s="1833"/>
      <c r="E52" s="1833"/>
      <c r="F52" s="1833"/>
      <c r="G52" s="1833"/>
      <c r="H52" s="1833"/>
      <c r="I52" s="1833"/>
      <c r="J52" s="1834"/>
      <c r="K52" s="1835"/>
      <c r="L52" s="1835"/>
      <c r="M52" s="1835"/>
      <c r="N52" s="1835"/>
      <c r="O52" s="1835"/>
      <c r="P52" s="1835"/>
      <c r="Q52" s="1835"/>
      <c r="R52" s="1835"/>
      <c r="S52" s="1835"/>
      <c r="T52" s="1835"/>
      <c r="U52" s="1835"/>
      <c r="V52" s="1835"/>
      <c r="W52" s="1835"/>
      <c r="X52" s="1835"/>
      <c r="Y52" s="1835"/>
      <c r="Z52" s="1835"/>
      <c r="AA52" s="1835"/>
      <c r="AB52" s="1835"/>
      <c r="AC52" s="1835"/>
      <c r="AD52" s="1835"/>
      <c r="AE52" s="1835"/>
      <c r="AF52" s="1835"/>
      <c r="AG52" s="1835"/>
      <c r="AH52" s="1836"/>
      <c r="AI52" s="1816"/>
      <c r="AJ52" s="1817"/>
      <c r="AK52" s="1818"/>
      <c r="AL52" s="488"/>
      <c r="AM52" s="369"/>
    </row>
    <row r="53" spans="1:39" ht="18" customHeight="1">
      <c r="A53" s="1731"/>
      <c r="B53" s="1792" t="s">
        <v>277</v>
      </c>
      <c r="C53" s="1793"/>
      <c r="D53" s="1794"/>
      <c r="E53" s="1793"/>
      <c r="F53" s="1793"/>
      <c r="G53" s="1793"/>
      <c r="H53" s="1793"/>
      <c r="I53" s="1793"/>
      <c r="J53" s="1795"/>
      <c r="K53" s="736"/>
      <c r="L53" s="1796" t="s">
        <v>621</v>
      </c>
      <c r="M53" s="1797"/>
      <c r="N53" s="1797"/>
      <c r="O53" s="1797"/>
      <c r="P53" s="736"/>
      <c r="Q53" s="1792" t="s">
        <v>552</v>
      </c>
      <c r="R53" s="1793"/>
      <c r="S53" s="1793"/>
      <c r="T53" s="1793"/>
      <c r="U53" s="1798" t="s">
        <v>622</v>
      </c>
      <c r="V53" s="1798"/>
      <c r="W53" s="1798"/>
      <c r="X53" s="1798"/>
      <c r="Y53" s="1798"/>
      <c r="Z53" s="1798"/>
      <c r="AA53" s="1798"/>
      <c r="AB53" s="1798"/>
      <c r="AC53" s="1798"/>
      <c r="AD53" s="1798"/>
      <c r="AE53" s="1798"/>
      <c r="AF53" s="1798"/>
      <c r="AG53" s="1798"/>
      <c r="AH53" s="1798"/>
      <c r="AI53" s="1799"/>
      <c r="AJ53" s="1800"/>
      <c r="AK53" s="1801"/>
      <c r="AL53" s="488"/>
      <c r="AM53" s="369"/>
    </row>
    <row r="54" spans="1:39" ht="18" customHeight="1">
      <c r="A54" s="1731"/>
      <c r="B54" s="1802" t="s">
        <v>553</v>
      </c>
      <c r="C54" s="1703"/>
      <c r="D54" s="1703"/>
      <c r="E54" s="1703"/>
      <c r="F54" s="1703"/>
      <c r="G54" s="1703"/>
      <c r="H54" s="1703"/>
      <c r="I54" s="1703"/>
      <c r="J54" s="1704"/>
      <c r="K54" s="1805"/>
      <c r="L54" s="1806"/>
      <c r="M54" s="1807"/>
      <c r="N54" s="1808"/>
      <c r="O54" s="1809"/>
      <c r="P54" s="1809"/>
      <c r="Q54" s="1809"/>
      <c r="R54" s="1809"/>
      <c r="S54" s="1809"/>
      <c r="T54" s="1809"/>
      <c r="U54" s="1809"/>
      <c r="V54" s="1809"/>
      <c r="W54" s="1809"/>
      <c r="X54" s="1809"/>
      <c r="Y54" s="1809"/>
      <c r="Z54" s="1809"/>
      <c r="AA54" s="1809"/>
      <c r="AB54" s="1809"/>
      <c r="AC54" s="1809"/>
      <c r="AD54" s="1809"/>
      <c r="AE54" s="1809"/>
      <c r="AF54" s="1810"/>
      <c r="AG54" s="1811"/>
      <c r="AH54" s="1812"/>
      <c r="AI54" s="1813"/>
      <c r="AJ54" s="1814"/>
      <c r="AK54" s="1815"/>
      <c r="AL54" s="488"/>
      <c r="AM54" s="369"/>
    </row>
    <row r="55" spans="1:39" ht="18" customHeight="1">
      <c r="A55" s="1731"/>
      <c r="B55" s="1803"/>
      <c r="C55" s="1705"/>
      <c r="D55" s="1705"/>
      <c r="E55" s="1705"/>
      <c r="F55" s="1705"/>
      <c r="G55" s="1705"/>
      <c r="H55" s="1705"/>
      <c r="I55" s="1705"/>
      <c r="J55" s="1706"/>
      <c r="K55" s="1769"/>
      <c r="L55" s="1770"/>
      <c r="M55" s="1771"/>
      <c r="N55" s="1772"/>
      <c r="O55" s="1773"/>
      <c r="P55" s="1773"/>
      <c r="Q55" s="1773"/>
      <c r="R55" s="1773"/>
      <c r="S55" s="1773"/>
      <c r="T55" s="1773"/>
      <c r="U55" s="1773"/>
      <c r="V55" s="1773"/>
      <c r="W55" s="1773"/>
      <c r="X55" s="1773"/>
      <c r="Y55" s="1773"/>
      <c r="Z55" s="1773"/>
      <c r="AA55" s="1773"/>
      <c r="AB55" s="1773"/>
      <c r="AC55" s="1773"/>
      <c r="AD55" s="1773"/>
      <c r="AE55" s="1773"/>
      <c r="AF55" s="1774"/>
      <c r="AG55" s="1775"/>
      <c r="AH55" s="1776"/>
      <c r="AI55" s="1819"/>
      <c r="AJ55" s="1820"/>
      <c r="AK55" s="1821"/>
      <c r="AL55" s="488"/>
      <c r="AM55" s="369"/>
    </row>
    <row r="56" spans="1:39" ht="18" customHeight="1">
      <c r="A56" s="1731"/>
      <c r="B56" s="1803"/>
      <c r="C56" s="1705"/>
      <c r="D56" s="1705"/>
      <c r="E56" s="1705"/>
      <c r="F56" s="1705"/>
      <c r="G56" s="1705"/>
      <c r="H56" s="1705"/>
      <c r="I56" s="1705"/>
      <c r="J56" s="1706"/>
      <c r="K56" s="1769"/>
      <c r="L56" s="1770"/>
      <c r="M56" s="1771"/>
      <c r="N56" s="1772"/>
      <c r="O56" s="1773"/>
      <c r="P56" s="1773"/>
      <c r="Q56" s="1773"/>
      <c r="R56" s="1773"/>
      <c r="S56" s="1773"/>
      <c r="T56" s="1773"/>
      <c r="U56" s="1773"/>
      <c r="V56" s="1773"/>
      <c r="W56" s="1773"/>
      <c r="X56" s="1773"/>
      <c r="Y56" s="1773"/>
      <c r="Z56" s="1773"/>
      <c r="AA56" s="1773"/>
      <c r="AB56" s="1773"/>
      <c r="AC56" s="1773"/>
      <c r="AD56" s="1773"/>
      <c r="AE56" s="1773"/>
      <c r="AF56" s="1774"/>
      <c r="AG56" s="1775"/>
      <c r="AH56" s="1776"/>
      <c r="AI56" s="1819"/>
      <c r="AJ56" s="1820"/>
      <c r="AK56" s="1821"/>
      <c r="AL56" s="488"/>
      <c r="AM56" s="369"/>
    </row>
    <row r="57" spans="1:39" ht="18" customHeight="1">
      <c r="A57" s="1731"/>
      <c r="B57" s="1804"/>
      <c r="C57" s="1707"/>
      <c r="D57" s="1707"/>
      <c r="E57" s="1707"/>
      <c r="F57" s="1707"/>
      <c r="G57" s="1707"/>
      <c r="H57" s="1707"/>
      <c r="I57" s="1707"/>
      <c r="J57" s="1708"/>
      <c r="K57" s="1782"/>
      <c r="L57" s="1783"/>
      <c r="M57" s="1784"/>
      <c r="N57" s="1785"/>
      <c r="O57" s="1786"/>
      <c r="P57" s="1786"/>
      <c r="Q57" s="1786"/>
      <c r="R57" s="1786"/>
      <c r="S57" s="1786"/>
      <c r="T57" s="1786"/>
      <c r="U57" s="1786"/>
      <c r="V57" s="1786"/>
      <c r="W57" s="1786"/>
      <c r="X57" s="1786"/>
      <c r="Y57" s="1786"/>
      <c r="Z57" s="1786"/>
      <c r="AA57" s="1786"/>
      <c r="AB57" s="1786"/>
      <c r="AC57" s="1786"/>
      <c r="AD57" s="1786"/>
      <c r="AE57" s="1786"/>
      <c r="AF57" s="1787"/>
      <c r="AG57" s="1788"/>
      <c r="AH57" s="1789"/>
      <c r="AI57" s="1816"/>
      <c r="AJ57" s="1817"/>
      <c r="AK57" s="1818"/>
      <c r="AL57" s="488"/>
      <c r="AM57" s="369"/>
    </row>
    <row r="58" spans="1:39" ht="18" customHeight="1">
      <c r="A58" s="1731"/>
      <c r="B58" s="1703" t="s">
        <v>623</v>
      </c>
      <c r="C58" s="1703"/>
      <c r="D58" s="1703"/>
      <c r="E58" s="1703"/>
      <c r="F58" s="1703"/>
      <c r="G58" s="1751">
        <f>SUM(O58,N60,T60,Z60,AF60)</f>
        <v>0</v>
      </c>
      <c r="H58" s="1751"/>
      <c r="I58" s="1751"/>
      <c r="J58" s="1752"/>
      <c r="K58" s="1757" t="s">
        <v>547</v>
      </c>
      <c r="L58" s="1758"/>
      <c r="M58" s="1758"/>
      <c r="N58" s="1758"/>
      <c r="O58" s="1761">
        <f>SUM(V58:X59,AC58:AE59,AI59)</f>
        <v>0</v>
      </c>
      <c r="P58" s="1761"/>
      <c r="Q58" s="1762"/>
      <c r="R58" s="1765" t="s">
        <v>564</v>
      </c>
      <c r="S58" s="1766"/>
      <c r="T58" s="1766"/>
      <c r="U58" s="1766"/>
      <c r="V58" s="1767">
        <f>SUM(AI31:AK34)</f>
        <v>0</v>
      </c>
      <c r="W58" s="1767"/>
      <c r="X58" s="1768"/>
      <c r="Y58" s="1765" t="s">
        <v>565</v>
      </c>
      <c r="Z58" s="1766"/>
      <c r="AA58" s="1766"/>
      <c r="AB58" s="1766"/>
      <c r="AC58" s="1767">
        <f>SUM(AI35:AK38)</f>
        <v>0</v>
      </c>
      <c r="AD58" s="1767"/>
      <c r="AE58" s="1767"/>
      <c r="AF58" s="512"/>
      <c r="AG58" s="513"/>
      <c r="AH58" s="513"/>
      <c r="AI58" s="513"/>
      <c r="AJ58" s="513"/>
      <c r="AK58" s="511"/>
      <c r="AL58" s="486"/>
      <c r="AM58" s="369"/>
    </row>
    <row r="59" spans="1:39" ht="18" customHeight="1">
      <c r="A59" s="1731"/>
      <c r="B59" s="1705"/>
      <c r="C59" s="1705"/>
      <c r="D59" s="1705"/>
      <c r="E59" s="1705"/>
      <c r="F59" s="1705"/>
      <c r="G59" s="1753"/>
      <c r="H59" s="1753"/>
      <c r="I59" s="1753"/>
      <c r="J59" s="1754"/>
      <c r="K59" s="1759"/>
      <c r="L59" s="1760"/>
      <c r="M59" s="1760"/>
      <c r="N59" s="1760"/>
      <c r="O59" s="1763"/>
      <c r="P59" s="1763"/>
      <c r="Q59" s="1764"/>
      <c r="R59" s="1777" t="s">
        <v>548</v>
      </c>
      <c r="S59" s="1778"/>
      <c r="T59" s="1778"/>
      <c r="U59" s="1778"/>
      <c r="V59" s="1746">
        <f>SUM(AI39:AK42)</f>
        <v>0</v>
      </c>
      <c r="W59" s="1746"/>
      <c r="X59" s="1779"/>
      <c r="Y59" s="1780" t="s">
        <v>549</v>
      </c>
      <c r="Z59" s="1781"/>
      <c r="AA59" s="1781"/>
      <c r="AB59" s="1781"/>
      <c r="AC59" s="1746">
        <f>SUM(AI43:AK46)</f>
        <v>0</v>
      </c>
      <c r="AD59" s="1746"/>
      <c r="AE59" s="1746"/>
      <c r="AF59" s="1790" t="s">
        <v>739</v>
      </c>
      <c r="AG59" s="1791"/>
      <c r="AH59" s="1791"/>
      <c r="AI59" s="1746">
        <f>SUMIFS(AI54:AK57,AF54:AH57,"（能開講習）")</f>
        <v>0</v>
      </c>
      <c r="AJ59" s="1746"/>
      <c r="AK59" s="1747"/>
      <c r="AL59" s="489"/>
      <c r="AM59" s="369"/>
    </row>
    <row r="60" spans="1:39" ht="18" customHeight="1">
      <c r="A60" s="1731"/>
      <c r="B60" s="1707"/>
      <c r="C60" s="1707"/>
      <c r="D60" s="1707"/>
      <c r="E60" s="1707"/>
      <c r="F60" s="1707"/>
      <c r="G60" s="1755"/>
      <c r="H60" s="1755"/>
      <c r="I60" s="1755"/>
      <c r="J60" s="1756"/>
      <c r="K60" s="1739" t="s">
        <v>550</v>
      </c>
      <c r="L60" s="1748"/>
      <c r="M60" s="1748"/>
      <c r="N60" s="1749">
        <f>SUM(AI47:AK49)</f>
        <v>0</v>
      </c>
      <c r="O60" s="1749"/>
      <c r="P60" s="1750"/>
      <c r="Q60" s="1739" t="s">
        <v>551</v>
      </c>
      <c r="R60" s="1748"/>
      <c r="S60" s="1748"/>
      <c r="T60" s="1749">
        <f>SUM(AI50:AK52)</f>
        <v>0</v>
      </c>
      <c r="U60" s="1749"/>
      <c r="V60" s="1750"/>
      <c r="W60" s="1739" t="s">
        <v>554</v>
      </c>
      <c r="X60" s="1748"/>
      <c r="Y60" s="1748"/>
      <c r="Z60" s="1749">
        <f>AI53</f>
        <v>0</v>
      </c>
      <c r="AA60" s="1749"/>
      <c r="AB60" s="1750"/>
      <c r="AC60" s="1748" t="s">
        <v>739</v>
      </c>
      <c r="AD60" s="1748"/>
      <c r="AE60" s="1748"/>
      <c r="AF60" s="1749">
        <f>SUM(AI54:AK57)-AI59</f>
        <v>0</v>
      </c>
      <c r="AG60" s="1749"/>
      <c r="AH60" s="1749"/>
      <c r="AI60" s="370"/>
      <c r="AJ60" s="370"/>
      <c r="AK60" s="395"/>
      <c r="AL60" s="486"/>
      <c r="AM60" s="369"/>
    </row>
    <row r="61" spans="1:39" ht="18" customHeight="1">
      <c r="A61" s="1731"/>
      <c r="B61" s="1703" t="s">
        <v>555</v>
      </c>
      <c r="C61" s="1703"/>
      <c r="D61" s="1703"/>
      <c r="E61" s="1703"/>
      <c r="F61" s="1703"/>
      <c r="G61" s="1703"/>
      <c r="H61" s="1703"/>
      <c r="I61" s="1703"/>
      <c r="J61" s="1704"/>
      <c r="K61" s="1709" t="s">
        <v>624</v>
      </c>
      <c r="L61" s="1710"/>
      <c r="M61" s="1710"/>
      <c r="N61" s="909"/>
      <c r="O61" s="368"/>
      <c r="P61" s="372"/>
      <c r="Q61" s="372"/>
      <c r="R61" s="372"/>
      <c r="S61" s="372"/>
      <c r="T61" s="372"/>
      <c r="U61" s="372"/>
      <c r="V61" s="373"/>
      <c r="W61" s="373"/>
      <c r="X61" s="373"/>
      <c r="Y61" s="1711"/>
      <c r="Z61" s="1711"/>
      <c r="AA61" s="1711"/>
      <c r="AB61" s="1712"/>
      <c r="AC61" s="1713" t="s">
        <v>278</v>
      </c>
      <c r="AD61" s="1714"/>
      <c r="AE61" s="1714"/>
      <c r="AF61" s="1714"/>
      <c r="AG61" s="1719">
        <f>Y61+Y62</f>
        <v>0</v>
      </c>
      <c r="AH61" s="1719"/>
      <c r="AI61" s="1719"/>
      <c r="AJ61" s="1719"/>
      <c r="AK61" s="1720"/>
      <c r="AL61" s="490"/>
      <c r="AM61" s="369"/>
    </row>
    <row r="62" spans="1:39" ht="18" customHeight="1">
      <c r="A62" s="1731"/>
      <c r="B62" s="1705"/>
      <c r="C62" s="1705"/>
      <c r="D62" s="1705"/>
      <c r="E62" s="1705"/>
      <c r="F62" s="1705"/>
      <c r="G62" s="1705"/>
      <c r="H62" s="1705"/>
      <c r="I62" s="1705"/>
      <c r="J62" s="1706"/>
      <c r="K62" s="1725" t="s">
        <v>556</v>
      </c>
      <c r="L62" s="1726"/>
      <c r="M62" s="1726"/>
      <c r="N62" s="1727"/>
      <c r="O62" s="1727"/>
      <c r="P62" s="1727"/>
      <c r="Q62" s="1727"/>
      <c r="R62" s="1727"/>
      <c r="S62" s="1727"/>
      <c r="T62" s="1727"/>
      <c r="U62" s="1727"/>
      <c r="V62" s="1727"/>
      <c r="W62" s="1727"/>
      <c r="X62" s="396" t="s">
        <v>625</v>
      </c>
      <c r="Y62" s="1728"/>
      <c r="Z62" s="1728"/>
      <c r="AA62" s="1728"/>
      <c r="AB62" s="1729"/>
      <c r="AC62" s="1715"/>
      <c r="AD62" s="1716"/>
      <c r="AE62" s="1716"/>
      <c r="AF62" s="1716"/>
      <c r="AG62" s="1721"/>
      <c r="AH62" s="1721"/>
      <c r="AI62" s="1721"/>
      <c r="AJ62" s="1721"/>
      <c r="AK62" s="1722"/>
      <c r="AL62" s="490"/>
      <c r="AM62" s="369"/>
    </row>
    <row r="63" spans="1:39" ht="18" customHeight="1">
      <c r="A63" s="1732"/>
      <c r="B63" s="1707"/>
      <c r="C63" s="1707"/>
      <c r="D63" s="1707"/>
      <c r="E63" s="1707"/>
      <c r="F63" s="1707"/>
      <c r="G63" s="1707"/>
      <c r="H63" s="1707"/>
      <c r="I63" s="1707"/>
      <c r="J63" s="1708"/>
      <c r="K63" s="374" t="s">
        <v>557</v>
      </c>
      <c r="L63" s="375"/>
      <c r="M63" s="375"/>
      <c r="N63" s="1730"/>
      <c r="O63" s="1730"/>
      <c r="P63" s="1730"/>
      <c r="Q63" s="1730"/>
      <c r="R63" s="1730"/>
      <c r="S63" s="1730"/>
      <c r="T63" s="1730"/>
      <c r="U63" s="1730"/>
      <c r="V63" s="1730"/>
      <c r="W63" s="1730"/>
      <c r="X63" s="1730"/>
      <c r="Y63" s="1730"/>
      <c r="Z63" s="1730"/>
      <c r="AA63" s="1730"/>
      <c r="AB63" s="376" t="s">
        <v>625</v>
      </c>
      <c r="AC63" s="1717"/>
      <c r="AD63" s="1718"/>
      <c r="AE63" s="1718"/>
      <c r="AF63" s="1718"/>
      <c r="AG63" s="1723"/>
      <c r="AH63" s="1723"/>
      <c r="AI63" s="1723"/>
      <c r="AJ63" s="1723"/>
      <c r="AK63" s="1724"/>
      <c r="AL63" s="490"/>
      <c r="AM63" s="369"/>
    </row>
    <row r="64" spans="1:39" ht="18" customHeight="1">
      <c r="A64" s="1686" t="s">
        <v>626</v>
      </c>
      <c r="B64" s="1688" t="s">
        <v>558</v>
      </c>
      <c r="C64" s="1689"/>
      <c r="D64" s="1689"/>
      <c r="E64" s="1689"/>
      <c r="F64" s="1689"/>
      <c r="G64" s="1689"/>
      <c r="H64" s="1689"/>
      <c r="I64" s="1689"/>
      <c r="J64" s="1690"/>
      <c r="K64" s="737"/>
      <c r="L64" s="1691" t="s">
        <v>627</v>
      </c>
      <c r="M64" s="1692"/>
      <c r="N64" s="1692"/>
      <c r="O64" s="1692"/>
      <c r="P64" s="1692"/>
      <c r="Q64" s="1692"/>
      <c r="R64" s="1692"/>
      <c r="S64" s="1692"/>
      <c r="T64" s="1692"/>
      <c r="U64" s="1692"/>
      <c r="V64" s="1692"/>
      <c r="W64" s="1692"/>
      <c r="X64" s="1692"/>
      <c r="Y64" s="1692"/>
      <c r="Z64" s="1692"/>
      <c r="AA64" s="1692"/>
      <c r="AB64" s="1692"/>
      <c r="AC64" s="1692"/>
      <c r="AD64" s="1692"/>
      <c r="AE64" s="1692"/>
      <c r="AF64" s="1692"/>
      <c r="AG64" s="1692"/>
      <c r="AH64" s="1692"/>
      <c r="AI64" s="1692"/>
      <c r="AJ64" s="1692"/>
      <c r="AK64" s="1693"/>
      <c r="AL64" s="491"/>
      <c r="AM64" s="369"/>
    </row>
    <row r="65" spans="1:39" ht="27.95" customHeight="1">
      <c r="A65" s="1686"/>
      <c r="B65" s="1688" t="s">
        <v>559</v>
      </c>
      <c r="C65" s="1689"/>
      <c r="D65" s="1689"/>
      <c r="E65" s="1689"/>
      <c r="F65" s="1689"/>
      <c r="G65" s="1689"/>
      <c r="H65" s="1689"/>
      <c r="I65" s="1689"/>
      <c r="J65" s="1690"/>
      <c r="K65" s="1694"/>
      <c r="L65" s="1695"/>
      <c r="M65" s="1695"/>
      <c r="N65" s="1695"/>
      <c r="O65" s="1695"/>
      <c r="P65" s="1695"/>
      <c r="Q65" s="1695"/>
      <c r="R65" s="1695"/>
      <c r="S65" s="1695"/>
      <c r="T65" s="1695"/>
      <c r="U65" s="1695"/>
      <c r="V65" s="1695"/>
      <c r="W65" s="1695"/>
      <c r="X65" s="1695"/>
      <c r="Y65" s="1695"/>
      <c r="Z65" s="1695"/>
      <c r="AA65" s="1695"/>
      <c r="AB65" s="1695"/>
      <c r="AC65" s="1695"/>
      <c r="AD65" s="1695"/>
      <c r="AE65" s="1695"/>
      <c r="AF65" s="1695"/>
      <c r="AG65" s="1695"/>
      <c r="AH65" s="1695"/>
      <c r="AI65" s="1695"/>
      <c r="AJ65" s="1695"/>
      <c r="AK65" s="1696"/>
      <c r="AL65" s="492"/>
      <c r="AM65" s="369"/>
    </row>
    <row r="66" spans="1:39" ht="27.95" customHeight="1" thickBot="1">
      <c r="A66" s="1687"/>
      <c r="B66" s="1697" t="s">
        <v>560</v>
      </c>
      <c r="C66" s="1698"/>
      <c r="D66" s="1698"/>
      <c r="E66" s="1698"/>
      <c r="F66" s="1698"/>
      <c r="G66" s="1698"/>
      <c r="H66" s="1698"/>
      <c r="I66" s="1698"/>
      <c r="J66" s="1699"/>
      <c r="K66" s="1700"/>
      <c r="L66" s="1701"/>
      <c r="M66" s="1701"/>
      <c r="N66" s="1701"/>
      <c r="O66" s="1701"/>
      <c r="P66" s="1701"/>
      <c r="Q66" s="1701"/>
      <c r="R66" s="1701"/>
      <c r="S66" s="1701"/>
      <c r="T66" s="1701"/>
      <c r="U66" s="1701"/>
      <c r="V66" s="1701"/>
      <c r="W66" s="1701"/>
      <c r="X66" s="1701"/>
      <c r="Y66" s="1701"/>
      <c r="Z66" s="1701"/>
      <c r="AA66" s="1701"/>
      <c r="AB66" s="1701"/>
      <c r="AC66" s="1701"/>
      <c r="AD66" s="1701"/>
      <c r="AE66" s="1701"/>
      <c r="AF66" s="1701"/>
      <c r="AG66" s="1701"/>
      <c r="AH66" s="1701"/>
      <c r="AI66" s="1701"/>
      <c r="AJ66" s="1701"/>
      <c r="AK66" s="1702"/>
      <c r="AL66" s="492"/>
      <c r="AM66" s="369"/>
    </row>
    <row r="67" spans="1:39" ht="12" customHeight="1">
      <c r="A67" s="377" t="s">
        <v>918</v>
      </c>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369"/>
      <c r="AC67" s="369"/>
      <c r="AD67" s="369"/>
      <c r="AE67" s="369"/>
      <c r="AF67" s="369"/>
      <c r="AG67" s="369"/>
      <c r="AH67" s="369"/>
      <c r="AI67" s="369"/>
      <c r="AJ67" s="369"/>
      <c r="AK67" s="369"/>
      <c r="AL67" s="493"/>
      <c r="AM67" s="369"/>
    </row>
    <row r="68" spans="1:39" ht="12" customHeight="1">
      <c r="A68" s="377" t="s">
        <v>561</v>
      </c>
      <c r="B68" s="417"/>
      <c r="C68" s="417"/>
      <c r="D68" s="417"/>
      <c r="E68" s="417"/>
      <c r="F68" s="417"/>
      <c r="G68" s="417"/>
      <c r="H68" s="417"/>
      <c r="I68" s="417"/>
      <c r="J68" s="417"/>
      <c r="K68" s="417"/>
      <c r="L68" s="417"/>
      <c r="M68" s="417"/>
      <c r="N68" s="417"/>
      <c r="O68" s="417"/>
      <c r="P68" s="417"/>
      <c r="Q68" s="417"/>
      <c r="R68" s="417"/>
      <c r="S68" s="417"/>
      <c r="T68" s="417"/>
      <c r="U68" s="417"/>
      <c r="V68" s="417"/>
      <c r="W68" s="417"/>
      <c r="X68" s="417"/>
      <c r="Y68" s="417"/>
      <c r="Z68" s="417"/>
      <c r="AA68" s="417"/>
      <c r="AB68" s="369"/>
      <c r="AC68" s="369"/>
      <c r="AD68" s="369"/>
      <c r="AE68" s="369"/>
      <c r="AF68" s="369"/>
      <c r="AG68" s="369"/>
      <c r="AH68" s="369"/>
      <c r="AI68" s="369"/>
      <c r="AJ68" s="369"/>
      <c r="AK68" s="369"/>
      <c r="AL68" s="493"/>
      <c r="AM68" s="369"/>
    </row>
    <row r="69" spans="1:39" ht="12" customHeight="1">
      <c r="A69" s="377" t="s">
        <v>562</v>
      </c>
      <c r="B69" s="417"/>
      <c r="C69" s="417"/>
      <c r="D69" s="417"/>
      <c r="E69" s="417"/>
      <c r="F69" s="417"/>
      <c r="G69" s="417"/>
      <c r="H69" s="417"/>
      <c r="I69" s="417"/>
      <c r="J69" s="417"/>
      <c r="K69" s="417"/>
      <c r="L69" s="417"/>
      <c r="M69" s="417"/>
      <c r="N69" s="417"/>
      <c r="O69" s="417"/>
      <c r="P69" s="417"/>
      <c r="Q69" s="417"/>
      <c r="R69" s="417"/>
      <c r="S69" s="417"/>
      <c r="T69" s="417"/>
      <c r="U69" s="417"/>
      <c r="V69" s="417"/>
      <c r="W69" s="417"/>
      <c r="X69" s="417"/>
      <c r="Y69" s="417"/>
      <c r="Z69" s="417"/>
      <c r="AA69" s="417"/>
      <c r="AB69" s="369"/>
      <c r="AC69" s="369"/>
      <c r="AD69" s="369"/>
      <c r="AE69" s="369"/>
      <c r="AF69" s="369"/>
      <c r="AG69" s="369"/>
      <c r="AH69" s="369"/>
      <c r="AI69" s="369"/>
      <c r="AJ69" s="369"/>
      <c r="AK69" s="369"/>
      <c r="AL69" s="493"/>
      <c r="AM69" s="369"/>
    </row>
    <row r="70" spans="1:39" ht="12" customHeight="1">
      <c r="A70" s="377" t="s">
        <v>279</v>
      </c>
      <c r="B70" s="417"/>
      <c r="C70" s="417"/>
      <c r="D70" s="417"/>
      <c r="E70" s="417"/>
      <c r="F70" s="417"/>
      <c r="G70" s="417"/>
      <c r="H70" s="417"/>
      <c r="I70" s="417"/>
      <c r="J70" s="417"/>
      <c r="K70" s="417"/>
      <c r="L70" s="417"/>
      <c r="M70" s="417"/>
      <c r="N70" s="417"/>
      <c r="O70" s="417"/>
      <c r="P70" s="417"/>
      <c r="Q70" s="417"/>
      <c r="R70" s="417"/>
      <c r="S70" s="417"/>
      <c r="T70" s="417"/>
      <c r="U70" s="417"/>
      <c r="V70" s="417"/>
      <c r="W70" s="417"/>
      <c r="X70" s="417"/>
      <c r="Y70" s="417"/>
      <c r="Z70" s="417"/>
      <c r="AA70" s="417"/>
      <c r="AB70" s="369"/>
      <c r="AC70" s="369"/>
      <c r="AD70" s="369"/>
      <c r="AE70" s="369"/>
      <c r="AF70" s="369"/>
      <c r="AG70" s="369"/>
      <c r="AH70" s="369"/>
      <c r="AI70" s="369"/>
      <c r="AJ70" s="369"/>
      <c r="AK70" s="369"/>
      <c r="AL70" s="493"/>
      <c r="AM70" s="369"/>
    </row>
    <row r="71" spans="1:39" ht="12" customHeight="1">
      <c r="A71" s="377" t="s">
        <v>566</v>
      </c>
      <c r="B71" s="417"/>
      <c r="C71" s="417"/>
      <c r="D71" s="417"/>
      <c r="E71" s="417"/>
      <c r="F71" s="417"/>
      <c r="G71" s="417"/>
      <c r="H71" s="417"/>
      <c r="I71" s="417"/>
      <c r="J71" s="417"/>
      <c r="K71" s="417"/>
      <c r="L71" s="417"/>
      <c r="M71" s="417"/>
      <c r="N71" s="417"/>
      <c r="O71" s="417"/>
      <c r="P71" s="417"/>
      <c r="Q71" s="417"/>
      <c r="R71" s="417"/>
      <c r="S71" s="417"/>
      <c r="T71" s="417"/>
      <c r="U71" s="417"/>
      <c r="V71" s="417"/>
      <c r="W71" s="417"/>
      <c r="X71" s="417"/>
      <c r="Y71" s="417"/>
      <c r="Z71" s="417"/>
      <c r="AA71" s="417"/>
      <c r="AB71" s="369"/>
      <c r="AC71" s="369"/>
      <c r="AD71" s="369"/>
      <c r="AE71" s="369"/>
      <c r="AF71" s="369"/>
      <c r="AG71" s="369"/>
      <c r="AH71" s="369"/>
      <c r="AI71" s="369"/>
      <c r="AJ71" s="369"/>
      <c r="AK71" s="369"/>
      <c r="AL71" s="493"/>
      <c r="AM71" s="369"/>
    </row>
    <row r="72" spans="1:39" ht="12" customHeight="1">
      <c r="A72" s="377" t="s">
        <v>527</v>
      </c>
      <c r="B72" s="417"/>
      <c r="C72" s="417"/>
      <c r="D72" s="417"/>
      <c r="E72" s="417"/>
      <c r="F72" s="417"/>
      <c r="G72" s="417"/>
      <c r="H72" s="417"/>
      <c r="I72" s="417"/>
      <c r="J72" s="417"/>
      <c r="K72" s="417"/>
      <c r="L72" s="417"/>
      <c r="M72" s="417"/>
      <c r="N72" s="417"/>
      <c r="O72" s="417"/>
      <c r="P72" s="417"/>
      <c r="Q72" s="417"/>
      <c r="R72" s="417"/>
      <c r="S72" s="417"/>
      <c r="T72" s="417"/>
      <c r="U72" s="417"/>
      <c r="V72" s="417"/>
      <c r="W72" s="417"/>
      <c r="X72" s="417"/>
      <c r="Y72" s="417"/>
      <c r="Z72" s="417"/>
      <c r="AA72" s="417"/>
      <c r="AB72" s="369"/>
      <c r="AC72" s="369"/>
      <c r="AD72" s="369"/>
      <c r="AE72" s="369"/>
      <c r="AF72" s="369"/>
      <c r="AG72" s="369"/>
      <c r="AH72" s="369"/>
      <c r="AI72" s="369"/>
      <c r="AJ72" s="369"/>
      <c r="AK72" s="369"/>
      <c r="AL72" s="493"/>
      <c r="AM72" s="369"/>
    </row>
    <row r="73" spans="1:39" ht="12" customHeight="1">
      <c r="A73" s="394"/>
      <c r="B73" s="417"/>
      <c r="C73" s="417"/>
      <c r="D73" s="417"/>
      <c r="E73" s="417"/>
      <c r="F73" s="417"/>
      <c r="G73" s="417"/>
      <c r="H73" s="417"/>
      <c r="I73" s="417"/>
      <c r="J73" s="417"/>
      <c r="K73" s="417"/>
      <c r="L73" s="417"/>
      <c r="M73" s="417"/>
      <c r="N73" s="417"/>
      <c r="O73" s="417"/>
      <c r="P73" s="417"/>
      <c r="Q73" s="417"/>
      <c r="R73" s="417"/>
      <c r="S73" s="417"/>
      <c r="T73" s="417"/>
      <c r="U73" s="417"/>
      <c r="V73" s="417"/>
      <c r="W73" s="417"/>
      <c r="X73" s="417"/>
      <c r="Y73" s="417"/>
      <c r="Z73" s="417"/>
      <c r="AA73" s="417"/>
      <c r="AB73" s="369"/>
      <c r="AC73" s="369"/>
      <c r="AD73" s="369"/>
      <c r="AE73" s="369"/>
      <c r="AF73" s="369"/>
      <c r="AG73" s="369"/>
      <c r="AH73" s="369"/>
      <c r="AI73" s="369"/>
      <c r="AJ73" s="369"/>
      <c r="AK73" s="369"/>
      <c r="AL73" s="493"/>
      <c r="AM73" s="369"/>
    </row>
  </sheetData>
  <mergeCells count="220">
    <mergeCell ref="A28:AG28"/>
    <mergeCell ref="A27:AG27"/>
    <mergeCell ref="A26:AG26"/>
    <mergeCell ref="AL7:AL12"/>
    <mergeCell ref="A9:E10"/>
    <mergeCell ref="F9:X9"/>
    <mergeCell ref="A11:E11"/>
    <mergeCell ref="A2:AK2"/>
    <mergeCell ref="A3:E3"/>
    <mergeCell ref="F3:R3"/>
    <mergeCell ref="G5:J5"/>
    <mergeCell ref="L5:T5"/>
    <mergeCell ref="Y5:AK6"/>
    <mergeCell ref="G6:J6"/>
    <mergeCell ref="L6:T6"/>
    <mergeCell ref="A12:E12"/>
    <mergeCell ref="L12:X12"/>
    <mergeCell ref="G7:L7"/>
    <mergeCell ref="N8:R8"/>
    <mergeCell ref="T8:X8"/>
    <mergeCell ref="A13:E13"/>
    <mergeCell ref="G13:K13"/>
    <mergeCell ref="M13:Q13"/>
    <mergeCell ref="S13:U13"/>
    <mergeCell ref="V13:AF13"/>
    <mergeCell ref="Y7:AK12"/>
    <mergeCell ref="F11:K11"/>
    <mergeCell ref="M11:R11"/>
    <mergeCell ref="F12:K12"/>
    <mergeCell ref="N7:R7"/>
    <mergeCell ref="T7:X7"/>
    <mergeCell ref="A5:E8"/>
    <mergeCell ref="G8:L8"/>
    <mergeCell ref="AH15:AI15"/>
    <mergeCell ref="A16:E16"/>
    <mergeCell ref="Y16:AA16"/>
    <mergeCell ref="AB16:AD16"/>
    <mergeCell ref="A14:E14"/>
    <mergeCell ref="M14:X14"/>
    <mergeCell ref="A15:E15"/>
    <mergeCell ref="V15:W15"/>
    <mergeCell ref="F15:K15"/>
    <mergeCell ref="M15:R15"/>
    <mergeCell ref="AF15:AG15"/>
    <mergeCell ref="AC15:AE15"/>
    <mergeCell ref="F14:K14"/>
    <mergeCell ref="A17:E17"/>
    <mergeCell ref="F17:AK17"/>
    <mergeCell ref="A18:E19"/>
    <mergeCell ref="G18:K18"/>
    <mergeCell ref="M18:S18"/>
    <mergeCell ref="U18:Z18"/>
    <mergeCell ref="AB18:AG18"/>
    <mergeCell ref="G19:K19"/>
    <mergeCell ref="M19:S19"/>
    <mergeCell ref="X19:AG19"/>
    <mergeCell ref="A20:E20"/>
    <mergeCell ref="F20:AK20"/>
    <mergeCell ref="A21:E25"/>
    <mergeCell ref="F21:G21"/>
    <mergeCell ref="H21:T21"/>
    <mergeCell ref="U21:X21"/>
    <mergeCell ref="Y21:AF21"/>
    <mergeCell ref="H24:T24"/>
    <mergeCell ref="U24:X24"/>
    <mergeCell ref="Y24:AF24"/>
    <mergeCell ref="AL21:AL25"/>
    <mergeCell ref="F22:G22"/>
    <mergeCell ref="H22:T22"/>
    <mergeCell ref="U22:X22"/>
    <mergeCell ref="Y22:AF22"/>
    <mergeCell ref="F23:G23"/>
    <mergeCell ref="H23:T23"/>
    <mergeCell ref="U23:X23"/>
    <mergeCell ref="Y23:AF23"/>
    <mergeCell ref="F24:G24"/>
    <mergeCell ref="F25:G25"/>
    <mergeCell ref="H25:T25"/>
    <mergeCell ref="U25:X25"/>
    <mergeCell ref="Y25:AF25"/>
    <mergeCell ref="C31:C34"/>
    <mergeCell ref="D31:J31"/>
    <mergeCell ref="K31:AH31"/>
    <mergeCell ref="AI31:AK31"/>
    <mergeCell ref="D32:J32"/>
    <mergeCell ref="K32:AH32"/>
    <mergeCell ref="AI32:AK32"/>
    <mergeCell ref="D33:J33"/>
    <mergeCell ref="K33:AH33"/>
    <mergeCell ref="K42:AH42"/>
    <mergeCell ref="AI42:AK42"/>
    <mergeCell ref="K37:AH37"/>
    <mergeCell ref="AI37:AK37"/>
    <mergeCell ref="D38:J38"/>
    <mergeCell ref="K38:AH38"/>
    <mergeCell ref="AI38:AK38"/>
    <mergeCell ref="AI33:AK33"/>
    <mergeCell ref="D34:J34"/>
    <mergeCell ref="K34:AH34"/>
    <mergeCell ref="AI34:AK34"/>
    <mergeCell ref="D35:J35"/>
    <mergeCell ref="K35:AH35"/>
    <mergeCell ref="AI35:AK35"/>
    <mergeCell ref="D36:J36"/>
    <mergeCell ref="K36:AH36"/>
    <mergeCell ref="AI36:AK36"/>
    <mergeCell ref="D37:J37"/>
    <mergeCell ref="B47:B49"/>
    <mergeCell ref="C47:J47"/>
    <mergeCell ref="K47:AH47"/>
    <mergeCell ref="AI47:AK47"/>
    <mergeCell ref="C48:J48"/>
    <mergeCell ref="K48:AH48"/>
    <mergeCell ref="AI48:AK48"/>
    <mergeCell ref="C49:J49"/>
    <mergeCell ref="K49:AH49"/>
    <mergeCell ref="AI49:AK49"/>
    <mergeCell ref="C43:C46"/>
    <mergeCell ref="D43:J43"/>
    <mergeCell ref="K43:AH43"/>
    <mergeCell ref="AI43:AK43"/>
    <mergeCell ref="D44:J44"/>
    <mergeCell ref="K44:AH44"/>
    <mergeCell ref="AI44:AK44"/>
    <mergeCell ref="C39:C42"/>
    <mergeCell ref="D39:J39"/>
    <mergeCell ref="K39:AH39"/>
    <mergeCell ref="AI39:AK39"/>
    <mergeCell ref="D40:J40"/>
    <mergeCell ref="K40:AH40"/>
    <mergeCell ref="AI40:AK40"/>
    <mergeCell ref="D41:J41"/>
    <mergeCell ref="K41:AH41"/>
    <mergeCell ref="AI41:AK41"/>
    <mergeCell ref="D45:J45"/>
    <mergeCell ref="K45:AH45"/>
    <mergeCell ref="AI45:AK45"/>
    <mergeCell ref="D46:J46"/>
    <mergeCell ref="K46:AH46"/>
    <mergeCell ref="AI46:AK46"/>
    <mergeCell ref="D42:J42"/>
    <mergeCell ref="B50:B52"/>
    <mergeCell ref="C50:J50"/>
    <mergeCell ref="K50:AH50"/>
    <mergeCell ref="AI50:AK50"/>
    <mergeCell ref="C51:J51"/>
    <mergeCell ref="K51:AH51"/>
    <mergeCell ref="AI51:AK51"/>
    <mergeCell ref="C52:J52"/>
    <mergeCell ref="K52:AH52"/>
    <mergeCell ref="AI52:AK52"/>
    <mergeCell ref="AI53:AK53"/>
    <mergeCell ref="B54:J57"/>
    <mergeCell ref="K54:M54"/>
    <mergeCell ref="N54:AE54"/>
    <mergeCell ref="AF54:AH54"/>
    <mergeCell ref="AI54:AK54"/>
    <mergeCell ref="AI57:AK57"/>
    <mergeCell ref="AI55:AK55"/>
    <mergeCell ref="AI56:AK56"/>
    <mergeCell ref="R59:U59"/>
    <mergeCell ref="V59:X59"/>
    <mergeCell ref="Y59:AB59"/>
    <mergeCell ref="AC59:AE59"/>
    <mergeCell ref="K57:M57"/>
    <mergeCell ref="N57:AE57"/>
    <mergeCell ref="AF57:AH57"/>
    <mergeCell ref="AF59:AH59"/>
    <mergeCell ref="B53:J53"/>
    <mergeCell ref="L53:O53"/>
    <mergeCell ref="Q53:T53"/>
    <mergeCell ref="U53:AH53"/>
    <mergeCell ref="B31:B46"/>
    <mergeCell ref="AI59:AK59"/>
    <mergeCell ref="K60:M60"/>
    <mergeCell ref="N60:P60"/>
    <mergeCell ref="Q60:S60"/>
    <mergeCell ref="T60:V60"/>
    <mergeCell ref="W60:Y60"/>
    <mergeCell ref="Z60:AB60"/>
    <mergeCell ref="AC60:AE60"/>
    <mergeCell ref="AF60:AH60"/>
    <mergeCell ref="B58:F60"/>
    <mergeCell ref="G58:J60"/>
    <mergeCell ref="K58:N59"/>
    <mergeCell ref="O58:Q59"/>
    <mergeCell ref="R58:U58"/>
    <mergeCell ref="V58:X58"/>
    <mergeCell ref="K55:M55"/>
    <mergeCell ref="N55:AE55"/>
    <mergeCell ref="AF55:AH55"/>
    <mergeCell ref="K56:M56"/>
    <mergeCell ref="N56:AE56"/>
    <mergeCell ref="AF56:AH56"/>
    <mergeCell ref="Y58:AB58"/>
    <mergeCell ref="AC58:AE58"/>
    <mergeCell ref="AN21:AN25"/>
    <mergeCell ref="A64:A66"/>
    <mergeCell ref="B64:J64"/>
    <mergeCell ref="L64:AK64"/>
    <mergeCell ref="B65:J65"/>
    <mergeCell ref="K65:AK65"/>
    <mergeCell ref="B66:J66"/>
    <mergeCell ref="K66:AK66"/>
    <mergeCell ref="B61:J63"/>
    <mergeCell ref="K61:M61"/>
    <mergeCell ref="Y61:AB61"/>
    <mergeCell ref="AC61:AF63"/>
    <mergeCell ref="AG61:AK63"/>
    <mergeCell ref="K62:M62"/>
    <mergeCell ref="N62:W62"/>
    <mergeCell ref="Y62:AB62"/>
    <mergeCell ref="N63:AA63"/>
    <mergeCell ref="A29:A63"/>
    <mergeCell ref="B29:E29"/>
    <mergeCell ref="F29:AK29"/>
    <mergeCell ref="B30:J30"/>
    <mergeCell ref="K30:AH30"/>
    <mergeCell ref="AI30:AK30"/>
    <mergeCell ref="C35:C38"/>
  </mergeCells>
  <phoneticPr fontId="10"/>
  <conditionalFormatting sqref="F18:F19 L18:L19 T18:T19 X19:AG19 AA18 H21:T25 Y21:AF25 AH21:AH25">
    <cfRule type="containsBlanks" dxfId="342" priority="36">
      <formula>LEN(TRIM(F18))=0</formula>
    </cfRule>
  </conditionalFormatting>
  <conditionalFormatting sqref="L5:T6">
    <cfRule type="expression" dxfId="341" priority="35">
      <formula>AND(F5="✔",L5="")</formula>
    </cfRule>
  </conditionalFormatting>
  <conditionalFormatting sqref="Y7:AK12">
    <cfRule type="expression" dxfId="340" priority="28">
      <formula>LEN(Y7)&gt;100</formula>
    </cfRule>
    <cfRule type="expression" dxfId="339" priority="34">
      <formula>AND($L$5&lt;&gt;"00 基礎分野",$Y$7="")</formula>
    </cfRule>
  </conditionalFormatting>
  <conditionalFormatting sqref="V13:AF13">
    <cfRule type="expression" dxfId="338" priority="31">
      <formula>AND($R$13="✔",$V$13="")</formula>
    </cfRule>
  </conditionalFormatting>
  <conditionalFormatting sqref="K53 P53">
    <cfRule type="expression" dxfId="337" priority="30">
      <formula>COUNTA($K$53,$P$53)=0</formula>
    </cfRule>
  </conditionalFormatting>
  <conditionalFormatting sqref="AI53:AK53">
    <cfRule type="expression" dxfId="336" priority="29">
      <formula>AND($P$53="✔",$AI$53="")</formula>
    </cfRule>
  </conditionalFormatting>
  <conditionalFormatting sqref="F20:AK20">
    <cfRule type="expression" dxfId="335" priority="27">
      <formula>LEN(F20)&gt;200</formula>
    </cfRule>
  </conditionalFormatting>
  <conditionalFormatting sqref="F29:AK29">
    <cfRule type="expression" dxfId="334" priority="26">
      <formula>LEN(F29)&gt;250</formula>
    </cfRule>
  </conditionalFormatting>
  <conditionalFormatting sqref="F7">
    <cfRule type="containsBlanks" dxfId="333" priority="39">
      <formula>LEN(TRIM(F7))=0</formula>
    </cfRule>
  </conditionalFormatting>
  <conditionalFormatting sqref="M7">
    <cfRule type="containsBlanks" dxfId="332" priority="40">
      <formula>LEN(TRIM(M7))=0</formula>
    </cfRule>
  </conditionalFormatting>
  <conditionalFormatting sqref="S7">
    <cfRule type="containsBlanks" dxfId="331" priority="41">
      <formula>LEN(TRIM(S7))=0</formula>
    </cfRule>
  </conditionalFormatting>
  <conditionalFormatting sqref="F11:K11">
    <cfRule type="containsBlanks" dxfId="330" priority="37">
      <formula>LEN(TRIM(F11))=0</formula>
    </cfRule>
  </conditionalFormatting>
  <conditionalFormatting sqref="F11:K11">
    <cfRule type="cellIs" dxfId="329" priority="20" operator="equal">
      <formula>"令和　　年　　月　　日"</formula>
    </cfRule>
  </conditionalFormatting>
  <conditionalFormatting sqref="M11:R11">
    <cfRule type="containsBlanks" dxfId="328" priority="38">
      <formula>LEN(TRIM(M11))=0</formula>
    </cfRule>
  </conditionalFormatting>
  <conditionalFormatting sqref="M11:R11">
    <cfRule type="cellIs" dxfId="327" priority="18" operator="equal">
      <formula>"令和　　年　　月　　日"</formula>
    </cfRule>
  </conditionalFormatting>
  <conditionalFormatting sqref="F12:K12">
    <cfRule type="containsBlanks" dxfId="326" priority="17">
      <formula>LEN(TRIM(F12))=0</formula>
    </cfRule>
  </conditionalFormatting>
  <conditionalFormatting sqref="F12:K12">
    <cfRule type="cellIs" dxfId="325" priority="16" operator="equal">
      <formula>"令和　　年　　月　　日"</formula>
    </cfRule>
  </conditionalFormatting>
  <conditionalFormatting sqref="F14:K14">
    <cfRule type="containsBlanks" dxfId="324" priority="15">
      <formula>LEN(TRIM(F14))=0</formula>
    </cfRule>
  </conditionalFormatting>
  <conditionalFormatting sqref="F14:K14">
    <cfRule type="cellIs" dxfId="323" priority="14" operator="equal">
      <formula>"令和　　年　　月　　日"</formula>
    </cfRule>
  </conditionalFormatting>
  <conditionalFormatting sqref="F8">
    <cfRule type="containsBlanks" dxfId="322" priority="9">
      <formula>LEN(TRIM(F8))=0</formula>
    </cfRule>
  </conditionalFormatting>
  <conditionalFormatting sqref="M8">
    <cfRule type="containsBlanks" dxfId="321" priority="5">
      <formula>LEN(TRIM(M8))=0</formula>
    </cfRule>
  </conditionalFormatting>
  <conditionalFormatting sqref="AH26 AH28">
    <cfRule type="containsBlanks" dxfId="320" priority="2">
      <formula>LEN(TRIM(AH26))=0</formula>
    </cfRule>
  </conditionalFormatting>
  <conditionalFormatting sqref="AH27">
    <cfRule type="containsBlanks" dxfId="319" priority="1">
      <formula>LEN(TRIM(AH27))=0</formula>
    </cfRule>
  </conditionalFormatting>
  <dataValidations xWindow="726" yWindow="727" count="8">
    <dataValidation allowBlank="1" showInputMessage="1" showErrorMessage="1" prompt="様式第８号に記載した金額を記載してください。" sqref="Y61:AB61"/>
    <dataValidation allowBlank="1" showInputMessage="1" showErrorMessage="1" prompt="職場体験・職場見学及び企業実習先への交通費、健康診断料、補講費が必要となる場合には、別途費用が発生する旨記入してください。" sqref="N63:AA63"/>
    <dataValidation type="list" allowBlank="1" showInputMessage="1" showErrorMessage="1" prompt="実施する項目を選択してください。" sqref="K54:M57">
      <formula1>"【職場見学】,【職場体験】,【職業人講話】"</formula1>
    </dataValidation>
    <dataValidation type="list" allowBlank="1" showInputMessage="1" showErrorMessage="1" prompt="職場見学等を職業能力開発講習で実施する場合は、「（能開講習）」を選択してください。" sqref="AF54:AH57">
      <formula1>"（能開講習）"</formula1>
    </dataValidation>
    <dataValidation type="list" allowBlank="1" showInputMessage="1" showErrorMessage="1" sqref="M7 K64 P53 K53 AA18 T18:T19 L18:L19 F18:F19 R13 L13 F13 F7 AH21:AH25 S7">
      <formula1>"✔"</formula1>
    </dataValidation>
    <dataValidation allowBlank="1" showInputMessage="1" showErrorMessage="1" prompt="日付形式で入力してください。" sqref="M11:R11 F11:K12 F14:K14"/>
    <dataValidation type="list" allowBlank="1" showInputMessage="1" showErrorMessage="1" sqref="L5:T6">
      <formula1>訓練分野</formula1>
    </dataValidation>
    <dataValidation type="list" allowBlank="1" showInputMessage="1" showErrorMessage="1" sqref="M8 F8 S8 AH26:AH28">
      <formula1>"○"</formula1>
    </dataValidation>
  </dataValidations>
  <printOptions horizontalCentered="1"/>
  <pageMargins left="0.59055118110236227" right="0.19685039370078741" top="0.19685039370078741" bottom="0.19685039370078741" header="7.874015748031496E-2" footer="7.874015748031496E-2"/>
  <pageSetup paperSize="9" scale="60" orientation="portrait" r:id="rId1"/>
  <headerFooter>
    <oddFooter>&amp;R&amp;14（令和6年4月1日以降に申請する訓練科から適用）　</oddFooter>
  </headerFooter>
  <colBreaks count="1" manualBreakCount="1">
    <brk id="37"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cellIs" priority="33" operator="between" id="{86E1ED00-E28D-48DA-9AB0-050C81B3F199}">
            <xm:f>様式8!$E$16</xm:f>
            <xm:f>様式8!$E$31</xm:f>
            <x14:dxf>
              <fill>
                <patternFill>
                  <bgColor rgb="FFCCECFF"/>
                </patternFill>
              </fill>
            </x14:dxf>
          </x14:cfRule>
          <xm:sqref>F13 L13 R13 AF15:AG15 G16 I16 L16 N16 F17:AK17 F20:AK20 F29:AK29 K54:AK57 Y61:AB62 N62:W62 N63:AA63 K64 K65:AK66 C31:AK52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A1:AI24"/>
  <sheetViews>
    <sheetView showGridLines="0" view="pageBreakPreview" zoomScale="70" zoomScaleNormal="100" zoomScaleSheetLayoutView="70" workbookViewId="0">
      <selection sqref="A1:H1"/>
    </sheetView>
  </sheetViews>
  <sheetFormatPr defaultColWidth="8" defaultRowHeight="13.5"/>
  <cols>
    <col min="1" max="24" width="6.75" style="677" customWidth="1"/>
    <col min="25" max="16384" width="8" style="677"/>
  </cols>
  <sheetData>
    <row r="1" spans="1:35">
      <c r="U1" s="695" t="s">
        <v>1178</v>
      </c>
    </row>
    <row r="2" spans="1:35">
      <c r="X2" s="678" t="s">
        <v>1106</v>
      </c>
    </row>
    <row r="3" spans="1:35" ht="18.75">
      <c r="A3" s="1987" t="s">
        <v>1091</v>
      </c>
      <c r="B3" s="1987"/>
      <c r="C3" s="1987"/>
      <c r="D3" s="1987"/>
      <c r="E3" s="1987"/>
      <c r="F3" s="1987"/>
      <c r="G3" s="1987"/>
      <c r="H3" s="1987"/>
      <c r="I3" s="1987"/>
      <c r="J3" s="1987"/>
      <c r="K3" s="1987"/>
      <c r="L3" s="1987"/>
      <c r="M3" s="1987"/>
      <c r="N3" s="1987"/>
      <c r="O3" s="1987"/>
      <c r="P3" s="1987"/>
      <c r="Q3" s="1987"/>
      <c r="R3" s="1987"/>
      <c r="S3" s="1987"/>
      <c r="T3" s="1987"/>
      <c r="U3" s="1987"/>
      <c r="V3" s="1987"/>
      <c r="W3" s="1987"/>
      <c r="X3" s="1987"/>
    </row>
    <row r="4" spans="1:35" ht="21" customHeight="1">
      <c r="T4" s="1988" t="s">
        <v>1092</v>
      </c>
      <c r="U4" s="1988"/>
      <c r="V4" s="1989" t="str">
        <f>IF(様式1!O3="","",様式1!O3)</f>
        <v/>
      </c>
      <c r="W4" s="1989"/>
      <c r="X4" s="1989"/>
      <c r="Y4" s="696"/>
      <c r="Z4" s="696"/>
    </row>
    <row r="5" spans="1:35" ht="9" customHeight="1">
      <c r="Y5" s="687"/>
      <c r="Z5" s="687"/>
    </row>
    <row r="6" spans="1:35" ht="18" customHeight="1">
      <c r="A6" s="1981" t="s">
        <v>1093</v>
      </c>
      <c r="B6" s="1982"/>
      <c r="C6" s="1982"/>
      <c r="D6" s="1990" t="str">
        <f>IF(様式1!L11="","",様式1!L11)</f>
        <v/>
      </c>
      <c r="E6" s="1991"/>
      <c r="F6" s="1991"/>
      <c r="G6" s="1991"/>
      <c r="H6" s="1991"/>
      <c r="I6" s="1991"/>
      <c r="J6" s="1991"/>
      <c r="K6" s="1991"/>
      <c r="L6" s="1992"/>
      <c r="M6" s="1983" t="s">
        <v>1107</v>
      </c>
      <c r="N6" s="1993"/>
      <c r="O6" s="1993"/>
      <c r="P6" s="1994" t="str">
        <f>IF(様式1!F44="","",様式1!F44)</f>
        <v/>
      </c>
      <c r="Q6" s="1994"/>
      <c r="R6" s="1994"/>
      <c r="S6" s="1994"/>
      <c r="T6" s="1994"/>
      <c r="U6" s="1994"/>
      <c r="V6" s="1994"/>
      <c r="W6" s="1994"/>
      <c r="X6" s="1994"/>
      <c r="Y6" s="679"/>
      <c r="Z6" s="679"/>
      <c r="AA6" s="679"/>
      <c r="AB6" s="679"/>
      <c r="AC6" s="679"/>
      <c r="AD6" s="679"/>
      <c r="AE6" s="679"/>
      <c r="AF6" s="679"/>
      <c r="AG6" s="679"/>
      <c r="AH6" s="679"/>
      <c r="AI6" s="679"/>
    </row>
    <row r="7" spans="1:35" ht="18" customHeight="1">
      <c r="A7" s="1981" t="s">
        <v>1094</v>
      </c>
      <c r="B7" s="1982"/>
      <c r="C7" s="1983"/>
      <c r="D7" s="1984" t="str">
        <f>IF(様式1!G36="","",様式1!G36)</f>
        <v/>
      </c>
      <c r="E7" s="1985"/>
      <c r="F7" s="1985"/>
      <c r="G7" s="1985"/>
      <c r="H7" s="1985"/>
      <c r="I7" s="1985"/>
      <c r="J7" s="1985"/>
      <c r="K7" s="1985"/>
      <c r="L7" s="1986"/>
      <c r="M7" s="680"/>
      <c r="N7" s="680"/>
      <c r="O7" s="680"/>
      <c r="P7" s="680"/>
      <c r="Q7" s="680"/>
      <c r="R7" s="680"/>
      <c r="S7" s="680"/>
      <c r="T7" s="680"/>
      <c r="U7" s="680"/>
      <c r="V7" s="680"/>
      <c r="W7" s="680"/>
      <c r="X7" s="680"/>
      <c r="Y7" s="679"/>
      <c r="Z7" s="679"/>
      <c r="AA7" s="679"/>
      <c r="AB7" s="679"/>
      <c r="AC7" s="679"/>
      <c r="AD7" s="679"/>
      <c r="AE7" s="679"/>
      <c r="AF7" s="679"/>
      <c r="AG7" s="679"/>
      <c r="AH7" s="679"/>
      <c r="AI7" s="679"/>
    </row>
    <row r="9" spans="1:35" s="681" customFormat="1" ht="55.9" customHeight="1">
      <c r="A9" s="817" t="s">
        <v>1108</v>
      </c>
      <c r="B9" s="1980" t="s">
        <v>1109</v>
      </c>
      <c r="C9" s="1980"/>
      <c r="D9" s="1979" t="s">
        <v>1095</v>
      </c>
      <c r="E9" s="1979"/>
      <c r="F9" s="1979"/>
      <c r="G9" s="1979" t="s">
        <v>1096</v>
      </c>
      <c r="H9" s="1979"/>
      <c r="I9" s="1979"/>
      <c r="J9" s="1979"/>
      <c r="K9" s="1979"/>
      <c r="L9" s="1979" t="s">
        <v>1097</v>
      </c>
      <c r="M9" s="1979"/>
      <c r="N9" s="1979" t="s">
        <v>1098</v>
      </c>
      <c r="O9" s="1979"/>
      <c r="P9" s="1980" t="s">
        <v>1099</v>
      </c>
      <c r="Q9" s="1980"/>
      <c r="R9" s="1980"/>
      <c r="S9" s="1979" t="s">
        <v>1100</v>
      </c>
      <c r="T9" s="1979"/>
      <c r="U9" s="1979" t="s">
        <v>1101</v>
      </c>
      <c r="V9" s="1979"/>
      <c r="W9" s="1979"/>
      <c r="X9" s="1979"/>
    </row>
    <row r="10" spans="1:35" ht="58.15" customHeight="1">
      <c r="A10" s="818" t="s">
        <v>1110</v>
      </c>
      <c r="B10" s="1978"/>
      <c r="C10" s="1978"/>
      <c r="D10" s="1976"/>
      <c r="E10" s="1977"/>
      <c r="F10" s="1910"/>
      <c r="G10" s="1976"/>
      <c r="H10" s="1977"/>
      <c r="I10" s="1977"/>
      <c r="J10" s="1977"/>
      <c r="K10" s="1910"/>
      <c r="L10" s="1976"/>
      <c r="M10" s="1977"/>
      <c r="N10" s="1976"/>
      <c r="O10" s="1977"/>
      <c r="P10" s="1976"/>
      <c r="Q10" s="1977"/>
      <c r="R10" s="1910"/>
      <c r="S10" s="1976"/>
      <c r="T10" s="1977"/>
      <c r="U10" s="1976"/>
      <c r="V10" s="1977"/>
      <c r="W10" s="1977"/>
      <c r="X10" s="1910"/>
    </row>
    <row r="11" spans="1:35" ht="58.15" customHeight="1">
      <c r="A11" s="818" t="s">
        <v>1111</v>
      </c>
      <c r="B11" s="1978"/>
      <c r="C11" s="1978"/>
      <c r="D11" s="1976"/>
      <c r="E11" s="1977"/>
      <c r="F11" s="1910"/>
      <c r="G11" s="1976"/>
      <c r="H11" s="1977"/>
      <c r="I11" s="1977"/>
      <c r="J11" s="1977"/>
      <c r="K11" s="1910"/>
      <c r="L11" s="1976"/>
      <c r="M11" s="1977"/>
      <c r="N11" s="1976"/>
      <c r="O11" s="1977"/>
      <c r="P11" s="1976"/>
      <c r="Q11" s="1977"/>
      <c r="R11" s="1910"/>
      <c r="S11" s="1976"/>
      <c r="T11" s="1977"/>
      <c r="U11" s="1976"/>
      <c r="V11" s="1977"/>
      <c r="W11" s="1977"/>
      <c r="X11" s="1910"/>
    </row>
    <row r="12" spans="1:35" ht="58.15" customHeight="1">
      <c r="A12" s="818" t="s">
        <v>1112</v>
      </c>
      <c r="B12" s="1978"/>
      <c r="C12" s="1978"/>
      <c r="D12" s="1976"/>
      <c r="E12" s="1977"/>
      <c r="F12" s="1910"/>
      <c r="G12" s="1976"/>
      <c r="H12" s="1977"/>
      <c r="I12" s="1977"/>
      <c r="J12" s="1977"/>
      <c r="K12" s="1910"/>
      <c r="L12" s="1976"/>
      <c r="M12" s="1977"/>
      <c r="N12" s="1976"/>
      <c r="O12" s="1977"/>
      <c r="P12" s="1976"/>
      <c r="Q12" s="1977"/>
      <c r="R12" s="1910"/>
      <c r="S12" s="1976"/>
      <c r="T12" s="1977"/>
      <c r="U12" s="1976"/>
      <c r="V12" s="1977"/>
      <c r="W12" s="1977"/>
      <c r="X12" s="1910"/>
    </row>
    <row r="13" spans="1:35" ht="58.15" customHeight="1">
      <c r="A13" s="818" t="s">
        <v>1113</v>
      </c>
      <c r="B13" s="1978"/>
      <c r="C13" s="1978"/>
      <c r="D13" s="1976"/>
      <c r="E13" s="1977"/>
      <c r="F13" s="1910"/>
      <c r="G13" s="1976"/>
      <c r="H13" s="1977"/>
      <c r="I13" s="1977"/>
      <c r="J13" s="1977"/>
      <c r="K13" s="1910"/>
      <c r="L13" s="1976"/>
      <c r="M13" s="1977"/>
      <c r="N13" s="1976"/>
      <c r="O13" s="1977"/>
      <c r="P13" s="1976"/>
      <c r="Q13" s="1977"/>
      <c r="R13" s="1910"/>
      <c r="S13" s="1976"/>
      <c r="T13" s="1977"/>
      <c r="U13" s="1976"/>
      <c r="V13" s="1977"/>
      <c r="W13" s="1977"/>
      <c r="X13" s="1910"/>
    </row>
    <row r="14" spans="1:35" ht="58.15" customHeight="1">
      <c r="A14" s="818" t="s">
        <v>1114</v>
      </c>
      <c r="B14" s="1978"/>
      <c r="C14" s="1978"/>
      <c r="D14" s="1976"/>
      <c r="E14" s="1977"/>
      <c r="F14" s="1910"/>
      <c r="G14" s="1976"/>
      <c r="H14" s="1977"/>
      <c r="I14" s="1977"/>
      <c r="J14" s="1977"/>
      <c r="K14" s="1910"/>
      <c r="L14" s="1976"/>
      <c r="M14" s="1977"/>
      <c r="N14" s="1976"/>
      <c r="O14" s="1977"/>
      <c r="P14" s="1976"/>
      <c r="Q14" s="1977"/>
      <c r="R14" s="1910"/>
      <c r="S14" s="1976"/>
      <c r="T14" s="1977"/>
      <c r="U14" s="1976"/>
      <c r="V14" s="1977"/>
      <c r="W14" s="1977"/>
      <c r="X14" s="1910"/>
    </row>
    <row r="15" spans="1:35" ht="58.15" customHeight="1">
      <c r="A15" s="818" t="s">
        <v>1115</v>
      </c>
      <c r="B15" s="1978"/>
      <c r="C15" s="1978"/>
      <c r="D15" s="1976"/>
      <c r="E15" s="1977"/>
      <c r="F15" s="1910"/>
      <c r="G15" s="1976"/>
      <c r="H15" s="1977"/>
      <c r="I15" s="1977"/>
      <c r="J15" s="1977"/>
      <c r="K15" s="1910"/>
      <c r="L15" s="1976"/>
      <c r="M15" s="1977"/>
      <c r="N15" s="1976"/>
      <c r="O15" s="1977"/>
      <c r="P15" s="1976"/>
      <c r="Q15" s="1977"/>
      <c r="R15" s="1910"/>
      <c r="S15" s="1976"/>
      <c r="T15" s="1977"/>
      <c r="U15" s="1976"/>
      <c r="V15" s="1977"/>
      <c r="W15" s="1977"/>
      <c r="X15" s="1910"/>
    </row>
    <row r="17" spans="1:24">
      <c r="A17" s="1972" t="s">
        <v>1102</v>
      </c>
      <c r="B17" s="1973"/>
    </row>
    <row r="18" spans="1:24">
      <c r="A18" s="682" t="s">
        <v>1103</v>
      </c>
      <c r="B18" s="1970"/>
      <c r="C18" s="1970"/>
      <c r="D18" s="1970"/>
      <c r="E18" s="1970"/>
      <c r="F18" s="1970"/>
      <c r="G18" s="684"/>
      <c r="H18" s="683" t="s">
        <v>1116</v>
      </c>
      <c r="I18" s="683"/>
      <c r="J18" s="1970"/>
      <c r="K18" s="1970"/>
      <c r="L18" s="1970"/>
      <c r="M18" s="1970"/>
      <c r="N18" s="1970"/>
      <c r="O18" s="1970"/>
      <c r="P18" s="1970"/>
      <c r="Q18" s="1970"/>
      <c r="R18" s="684"/>
      <c r="S18" s="684"/>
      <c r="T18" s="684"/>
      <c r="U18" s="684"/>
      <c r="V18" s="684"/>
      <c r="W18" s="684"/>
      <c r="X18" s="685"/>
    </row>
    <row r="19" spans="1:24">
      <c r="A19" s="686"/>
      <c r="B19" s="687"/>
      <c r="C19" s="687"/>
      <c r="D19" s="687"/>
      <c r="E19" s="687"/>
      <c r="F19" s="687"/>
      <c r="G19" s="687"/>
      <c r="H19" s="687"/>
      <c r="I19" s="687"/>
      <c r="J19" s="687"/>
      <c r="K19" s="687"/>
      <c r="L19" s="687"/>
      <c r="M19" s="687"/>
      <c r="N19" s="687"/>
      <c r="O19" s="687"/>
      <c r="P19" s="687"/>
      <c r="Q19" s="687"/>
      <c r="R19" s="687"/>
      <c r="S19" s="687"/>
      <c r="T19" s="687"/>
      <c r="U19" s="687"/>
      <c r="V19" s="687"/>
      <c r="W19" s="687"/>
      <c r="X19" s="688"/>
    </row>
    <row r="20" spans="1:24">
      <c r="A20" s="689" t="s">
        <v>1104</v>
      </c>
      <c r="B20" s="1971"/>
      <c r="C20" s="1971"/>
      <c r="D20" s="1971"/>
      <c r="E20" s="1971"/>
      <c r="F20" s="1971"/>
      <c r="G20" s="687"/>
      <c r="H20" s="690" t="s">
        <v>1105</v>
      </c>
      <c r="I20" s="690"/>
      <c r="J20" s="687"/>
      <c r="K20" s="1971"/>
      <c r="L20" s="1971"/>
      <c r="M20" s="1971"/>
      <c r="N20" s="1971"/>
      <c r="O20" s="1971"/>
      <c r="P20" s="1971"/>
      <c r="Q20" s="1971"/>
      <c r="R20" s="687"/>
      <c r="S20" s="687"/>
      <c r="T20" s="687"/>
      <c r="U20" s="687"/>
      <c r="V20" s="687"/>
      <c r="W20" s="687"/>
      <c r="X20" s="688"/>
    </row>
    <row r="21" spans="1:24">
      <c r="A21" s="691"/>
      <c r="B21" s="692"/>
      <c r="C21" s="693"/>
      <c r="D21" s="693"/>
      <c r="E21" s="693"/>
      <c r="F21" s="693"/>
      <c r="G21" s="693"/>
      <c r="H21" s="693"/>
      <c r="I21" s="693"/>
      <c r="J21" s="693"/>
      <c r="K21" s="693"/>
      <c r="L21" s="693"/>
      <c r="M21" s="693"/>
      <c r="N21" s="693"/>
      <c r="O21" s="693"/>
      <c r="P21" s="693"/>
      <c r="Q21" s="693"/>
      <c r="R21" s="693"/>
      <c r="S21" s="693"/>
      <c r="T21" s="693"/>
      <c r="U21" s="693"/>
      <c r="V21" s="693"/>
      <c r="W21" s="693"/>
      <c r="X21" s="694"/>
    </row>
    <row r="23" spans="1:24" ht="81.75" customHeight="1">
      <c r="A23" s="1974" t="s">
        <v>1314</v>
      </c>
      <c r="B23" s="1975"/>
      <c r="C23" s="1975"/>
      <c r="D23" s="1975"/>
      <c r="E23" s="1975"/>
      <c r="F23" s="1975"/>
      <c r="G23" s="1975"/>
      <c r="H23" s="1975"/>
      <c r="I23" s="1975"/>
      <c r="J23" s="1975"/>
      <c r="K23" s="1975"/>
      <c r="L23" s="1975"/>
      <c r="M23" s="1975"/>
      <c r="N23" s="1975"/>
      <c r="O23" s="1975"/>
      <c r="P23" s="1975"/>
      <c r="Q23" s="1975"/>
      <c r="R23" s="1975"/>
      <c r="S23" s="1975"/>
      <c r="T23" s="1975"/>
      <c r="U23" s="1975"/>
      <c r="V23" s="1975"/>
      <c r="W23" s="1975"/>
      <c r="X23" s="1975"/>
    </row>
    <row r="24" spans="1:24">
      <c r="X24" s="896" t="s">
        <v>1307</v>
      </c>
    </row>
  </sheetData>
  <mergeCells count="71">
    <mergeCell ref="A3:X3"/>
    <mergeCell ref="T4:U4"/>
    <mergeCell ref="V4:X4"/>
    <mergeCell ref="A6:C6"/>
    <mergeCell ref="D6:L6"/>
    <mergeCell ref="M6:O6"/>
    <mergeCell ref="P6:X6"/>
    <mergeCell ref="A7:C7"/>
    <mergeCell ref="D7:L7"/>
    <mergeCell ref="B9:C9"/>
    <mergeCell ref="D9:F9"/>
    <mergeCell ref="G9:K9"/>
    <mergeCell ref="L9:M9"/>
    <mergeCell ref="N9:O9"/>
    <mergeCell ref="P9:R9"/>
    <mergeCell ref="S9:T9"/>
    <mergeCell ref="U9:X9"/>
    <mergeCell ref="B10:C10"/>
    <mergeCell ref="D10:F10"/>
    <mergeCell ref="G10:K10"/>
    <mergeCell ref="L10:M10"/>
    <mergeCell ref="N10:O10"/>
    <mergeCell ref="P10:R10"/>
    <mergeCell ref="P12:R12"/>
    <mergeCell ref="S10:T10"/>
    <mergeCell ref="U10:X10"/>
    <mergeCell ref="B11:C11"/>
    <mergeCell ref="D11:F11"/>
    <mergeCell ref="G11:K11"/>
    <mergeCell ref="L11:M11"/>
    <mergeCell ref="N11:O11"/>
    <mergeCell ref="P11:R11"/>
    <mergeCell ref="S11:T11"/>
    <mergeCell ref="U11:X11"/>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N12:O12"/>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 ref="N14:O14"/>
    <mergeCell ref="B18:F18"/>
    <mergeCell ref="B20:F20"/>
    <mergeCell ref="J18:Q18"/>
    <mergeCell ref="K20:Q20"/>
    <mergeCell ref="A17:B17"/>
  </mergeCells>
  <phoneticPr fontId="10"/>
  <printOptions horizontalCentered="1"/>
  <pageMargins left="0.35433070866141736" right="0.31496062992125984" top="0.35433070866141736" bottom="0.39370078740157483" header="0.31496062992125984" footer="0.31496062992125984"/>
  <pageSetup paperSize="9" scale="82" orientation="landscape" r:id="rId1"/>
  <rowBreaks count="1" manualBreakCount="1">
    <brk id="22" max="2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pageSetUpPr fitToPage="1"/>
  </sheetPr>
  <dimension ref="A1:AH24"/>
  <sheetViews>
    <sheetView view="pageBreakPreview" zoomScale="60" zoomScaleNormal="100" workbookViewId="0">
      <selection sqref="A1:H1"/>
    </sheetView>
  </sheetViews>
  <sheetFormatPr defaultColWidth="8" defaultRowHeight="13.5"/>
  <cols>
    <col min="1" max="13" width="6.75" style="847" customWidth="1"/>
    <col min="14" max="15" width="12.625" style="847" customWidth="1"/>
    <col min="16" max="17" width="10.125" style="847" customWidth="1"/>
    <col min="18" max="23" width="6.75" style="847" customWidth="1"/>
    <col min="24" max="16384" width="8" style="847"/>
  </cols>
  <sheetData>
    <row r="1" spans="1:34">
      <c r="T1" s="866" t="s">
        <v>1179</v>
      </c>
    </row>
    <row r="2" spans="1:34">
      <c r="W2" s="848" t="s">
        <v>1171</v>
      </c>
    </row>
    <row r="3" spans="1:34" ht="18.75">
      <c r="A3" s="1995" t="s">
        <v>1172</v>
      </c>
      <c r="B3" s="1995"/>
      <c r="C3" s="1995"/>
      <c r="D3" s="1995"/>
      <c r="E3" s="1995"/>
      <c r="F3" s="1995"/>
      <c r="G3" s="1995"/>
      <c r="H3" s="1995"/>
      <c r="I3" s="1995"/>
      <c r="J3" s="1995"/>
      <c r="K3" s="1995"/>
      <c r="L3" s="1995"/>
      <c r="M3" s="1995"/>
      <c r="N3" s="1995"/>
      <c r="O3" s="1995"/>
      <c r="P3" s="1995"/>
      <c r="Q3" s="1995"/>
      <c r="R3" s="1995"/>
      <c r="S3" s="1995"/>
      <c r="T3" s="1995"/>
      <c r="U3" s="1995"/>
      <c r="V3" s="1995"/>
      <c r="W3" s="1995"/>
    </row>
    <row r="4" spans="1:34">
      <c r="S4" s="1996" t="s">
        <v>1092</v>
      </c>
      <c r="T4" s="1996"/>
      <c r="U4" s="1989" t="str">
        <f>IF(様式1!O3="","",様式1!O3)</f>
        <v/>
      </c>
      <c r="V4" s="1989"/>
      <c r="W4" s="1989"/>
    </row>
    <row r="5" spans="1:34" ht="9" customHeight="1"/>
    <row r="6" spans="1:34" ht="18" customHeight="1">
      <c r="A6" s="1981" t="s">
        <v>1093</v>
      </c>
      <c r="B6" s="1982"/>
      <c r="C6" s="1983"/>
      <c r="D6" s="1997" t="str">
        <f>IF(様式1!L11="","",様式1!L11)</f>
        <v/>
      </c>
      <c r="E6" s="1998"/>
      <c r="F6" s="1998"/>
      <c r="G6" s="1998"/>
      <c r="H6" s="1998"/>
      <c r="I6" s="1998"/>
      <c r="J6" s="1998"/>
      <c r="K6" s="1998"/>
      <c r="L6" s="1999"/>
      <c r="M6" s="1981" t="s">
        <v>1107</v>
      </c>
      <c r="N6" s="2000"/>
      <c r="O6" s="2001" t="str">
        <f>IF(様式1!F44="","",様式1!F44)</f>
        <v/>
      </c>
      <c r="P6" s="2002"/>
      <c r="Q6" s="2002"/>
      <c r="R6" s="2002"/>
      <c r="S6" s="2002"/>
      <c r="T6" s="2002"/>
      <c r="U6" s="2002"/>
      <c r="V6" s="2002"/>
      <c r="W6" s="2003"/>
      <c r="X6" s="849"/>
      <c r="Y6" s="849"/>
      <c r="Z6" s="849"/>
      <c r="AA6" s="849"/>
      <c r="AB6" s="849"/>
      <c r="AC6" s="849"/>
      <c r="AD6" s="849"/>
      <c r="AE6" s="849"/>
      <c r="AF6" s="849"/>
      <c r="AG6" s="849"/>
      <c r="AH6" s="849"/>
    </row>
    <row r="7" spans="1:34" ht="18" customHeight="1">
      <c r="A7" s="1981" t="s">
        <v>1094</v>
      </c>
      <c r="B7" s="1982"/>
      <c r="C7" s="1983"/>
      <c r="D7" s="1997" t="str">
        <f>IF(様式1!G36="","",様式1!G36)</f>
        <v/>
      </c>
      <c r="E7" s="1998"/>
      <c r="F7" s="1998"/>
      <c r="G7" s="1998"/>
      <c r="H7" s="1998"/>
      <c r="I7" s="1998"/>
      <c r="J7" s="1998"/>
      <c r="K7" s="1998"/>
      <c r="L7" s="1999"/>
      <c r="M7" s="2004"/>
      <c r="N7" s="2005"/>
      <c r="O7" s="2005"/>
      <c r="P7" s="2005"/>
      <c r="Q7" s="2005"/>
      <c r="R7" s="2005"/>
      <c r="S7" s="2005"/>
      <c r="T7" s="2005"/>
      <c r="U7" s="2005"/>
      <c r="V7" s="2005"/>
      <c r="W7" s="2005"/>
      <c r="X7" s="849"/>
      <c r="Y7" s="849"/>
      <c r="Z7" s="849"/>
      <c r="AA7" s="849"/>
      <c r="AB7" s="849"/>
      <c r="AC7" s="849"/>
      <c r="AD7" s="849"/>
      <c r="AE7" s="849"/>
      <c r="AF7" s="849"/>
      <c r="AG7" s="849"/>
      <c r="AH7" s="849"/>
    </row>
    <row r="9" spans="1:34" s="851" customFormat="1" ht="69.95" customHeight="1">
      <c r="A9" s="850" t="s">
        <v>1108</v>
      </c>
      <c r="B9" s="2006" t="s">
        <v>1173</v>
      </c>
      <c r="C9" s="2007"/>
      <c r="D9" s="2008"/>
      <c r="E9" s="2008"/>
      <c r="F9" s="2009"/>
      <c r="G9" s="2010" t="s">
        <v>1096</v>
      </c>
      <c r="H9" s="2010"/>
      <c r="I9" s="2010"/>
      <c r="J9" s="2010"/>
      <c r="K9" s="2010"/>
      <c r="L9" s="2010" t="s">
        <v>1097</v>
      </c>
      <c r="M9" s="2010"/>
      <c r="N9" s="2006" t="s">
        <v>1174</v>
      </c>
      <c r="O9" s="2011"/>
      <c r="P9" s="2012" t="s">
        <v>1175</v>
      </c>
      <c r="Q9" s="2010"/>
      <c r="R9" s="2010" t="s">
        <v>1100</v>
      </c>
      <c r="S9" s="2010"/>
      <c r="T9" s="2010" t="s">
        <v>1101</v>
      </c>
      <c r="U9" s="2010"/>
      <c r="V9" s="2010"/>
      <c r="W9" s="2010"/>
    </row>
    <row r="10" spans="1:34" ht="69.95" customHeight="1">
      <c r="A10" s="852" t="s">
        <v>1110</v>
      </c>
      <c r="B10" s="2006"/>
      <c r="C10" s="2007"/>
      <c r="D10" s="2014"/>
      <c r="E10" s="2014"/>
      <c r="F10" s="2015"/>
      <c r="G10" s="2019"/>
      <c r="H10" s="2019"/>
      <c r="I10" s="2019"/>
      <c r="J10" s="2019"/>
      <c r="K10" s="2019"/>
      <c r="L10" s="2010"/>
      <c r="M10" s="2010"/>
      <c r="N10" s="2006"/>
      <c r="O10" s="2011"/>
      <c r="P10" s="2012"/>
      <c r="Q10" s="2012"/>
      <c r="R10" s="2012"/>
      <c r="S10" s="2012"/>
      <c r="T10" s="2013"/>
      <c r="U10" s="2013"/>
      <c r="V10" s="2013"/>
      <c r="W10" s="2013"/>
    </row>
    <row r="11" spans="1:34" ht="69.95" customHeight="1">
      <c r="A11" s="852" t="s">
        <v>1111</v>
      </c>
      <c r="B11" s="2006"/>
      <c r="C11" s="2007"/>
      <c r="D11" s="2014"/>
      <c r="E11" s="2014"/>
      <c r="F11" s="2015"/>
      <c r="G11" s="2016"/>
      <c r="H11" s="2017"/>
      <c r="I11" s="2017"/>
      <c r="J11" s="2017"/>
      <c r="K11" s="2018"/>
      <c r="L11" s="2010"/>
      <c r="M11" s="2010"/>
      <c r="N11" s="2006"/>
      <c r="O11" s="2011"/>
      <c r="P11" s="2012"/>
      <c r="Q11" s="2012"/>
      <c r="R11" s="2012"/>
      <c r="S11" s="2012"/>
      <c r="T11" s="2013"/>
      <c r="U11" s="2013"/>
      <c r="V11" s="2013"/>
      <c r="W11" s="2013"/>
    </row>
    <row r="12" spans="1:34" ht="69.95" customHeight="1">
      <c r="A12" s="852" t="s">
        <v>1112</v>
      </c>
      <c r="B12" s="2006"/>
      <c r="C12" s="2007"/>
      <c r="D12" s="2014"/>
      <c r="E12" s="2014"/>
      <c r="F12" s="2015"/>
      <c r="G12" s="2016"/>
      <c r="H12" s="2017"/>
      <c r="I12" s="2017"/>
      <c r="J12" s="2017"/>
      <c r="K12" s="2018"/>
      <c r="L12" s="2010"/>
      <c r="M12" s="2010"/>
      <c r="N12" s="2006"/>
      <c r="O12" s="2011"/>
      <c r="P12" s="2012"/>
      <c r="Q12" s="2012"/>
      <c r="R12" s="2012"/>
      <c r="S12" s="2012"/>
      <c r="T12" s="2013"/>
      <c r="U12" s="2013"/>
      <c r="V12" s="2013"/>
      <c r="W12" s="2013"/>
    </row>
    <row r="13" spans="1:34" ht="69.95" customHeight="1">
      <c r="A13" s="852" t="s">
        <v>1113</v>
      </c>
      <c r="B13" s="2006"/>
      <c r="C13" s="2007"/>
      <c r="D13" s="2014"/>
      <c r="E13" s="2014"/>
      <c r="F13" s="2015"/>
      <c r="G13" s="2016"/>
      <c r="H13" s="2017"/>
      <c r="I13" s="2017"/>
      <c r="J13" s="2017"/>
      <c r="K13" s="2018"/>
      <c r="L13" s="2010"/>
      <c r="M13" s="2010"/>
      <c r="N13" s="2020"/>
      <c r="O13" s="2009"/>
      <c r="P13" s="2012"/>
      <c r="Q13" s="2012"/>
      <c r="R13" s="2012"/>
      <c r="S13" s="2012"/>
      <c r="T13" s="2013"/>
      <c r="U13" s="2013"/>
      <c r="V13" s="2013"/>
      <c r="W13" s="2013"/>
    </row>
    <row r="14" spans="1:34" ht="69.95" customHeight="1">
      <c r="A14" s="852" t="s">
        <v>1114</v>
      </c>
      <c r="B14" s="2006"/>
      <c r="C14" s="2007"/>
      <c r="D14" s="2014"/>
      <c r="E14" s="2014"/>
      <c r="F14" s="2015"/>
      <c r="G14" s="2016"/>
      <c r="H14" s="2017"/>
      <c r="I14" s="2017"/>
      <c r="J14" s="2017"/>
      <c r="K14" s="2018"/>
      <c r="L14" s="2010"/>
      <c r="M14" s="2010"/>
      <c r="N14" s="2020"/>
      <c r="O14" s="2009"/>
      <c r="P14" s="2012"/>
      <c r="Q14" s="2012"/>
      <c r="R14" s="2012"/>
      <c r="S14" s="2012"/>
      <c r="T14" s="2013"/>
      <c r="U14" s="2013"/>
      <c r="V14" s="2013"/>
      <c r="W14" s="2013"/>
    </row>
    <row r="15" spans="1:34" ht="69.95" customHeight="1">
      <c r="A15" s="852" t="s">
        <v>1115</v>
      </c>
      <c r="B15" s="2006"/>
      <c r="C15" s="2007"/>
      <c r="D15" s="2014"/>
      <c r="E15" s="2014"/>
      <c r="F15" s="2015"/>
      <c r="G15" s="2016"/>
      <c r="H15" s="2017"/>
      <c r="I15" s="2017"/>
      <c r="J15" s="2017"/>
      <c r="K15" s="2018"/>
      <c r="L15" s="2010"/>
      <c r="M15" s="2010"/>
      <c r="N15" s="2020"/>
      <c r="O15" s="2009"/>
      <c r="P15" s="2012"/>
      <c r="Q15" s="2012"/>
      <c r="R15" s="2012"/>
      <c r="S15" s="2012"/>
      <c r="T15" s="2013"/>
      <c r="U15" s="2013"/>
      <c r="V15" s="2013"/>
      <c r="W15" s="2013"/>
    </row>
    <row r="17" spans="1:23">
      <c r="A17" s="2020" t="s">
        <v>1102</v>
      </c>
      <c r="B17" s="2021"/>
    </row>
    <row r="18" spans="1:23">
      <c r="A18" s="853" t="s">
        <v>1103</v>
      </c>
      <c r="B18" s="854"/>
      <c r="C18" s="855"/>
      <c r="D18" s="855"/>
      <c r="E18" s="855"/>
      <c r="F18" s="855"/>
      <c r="G18" s="855"/>
      <c r="H18" s="854" t="s">
        <v>1116</v>
      </c>
      <c r="I18" s="854"/>
      <c r="J18" s="854"/>
      <c r="K18" s="855"/>
      <c r="L18" s="855"/>
      <c r="M18" s="855"/>
      <c r="N18" s="855"/>
      <c r="O18" s="855"/>
      <c r="P18" s="855"/>
      <c r="Q18" s="855"/>
      <c r="R18" s="855"/>
      <c r="S18" s="855"/>
      <c r="T18" s="855"/>
      <c r="U18" s="855"/>
      <c r="V18" s="855"/>
      <c r="W18" s="856"/>
    </row>
    <row r="19" spans="1:23">
      <c r="A19" s="857"/>
      <c r="B19" s="858"/>
      <c r="C19" s="858"/>
      <c r="D19" s="858"/>
      <c r="E19" s="858"/>
      <c r="F19" s="858"/>
      <c r="G19" s="858"/>
      <c r="H19" s="858"/>
      <c r="I19" s="858"/>
      <c r="J19" s="858"/>
      <c r="K19" s="858"/>
      <c r="L19" s="858"/>
      <c r="M19" s="858"/>
      <c r="N19" s="858"/>
      <c r="O19" s="858"/>
      <c r="P19" s="858"/>
      <c r="Q19" s="858"/>
      <c r="R19" s="858"/>
      <c r="S19" s="858"/>
      <c r="T19" s="858"/>
      <c r="U19" s="858"/>
      <c r="V19" s="858"/>
      <c r="W19" s="859"/>
    </row>
    <row r="20" spans="1:23">
      <c r="A20" s="860" t="s">
        <v>1104</v>
      </c>
      <c r="B20" s="861"/>
      <c r="C20" s="858"/>
      <c r="D20" s="858"/>
      <c r="E20" s="858"/>
      <c r="F20" s="858"/>
      <c r="G20" s="858"/>
      <c r="H20" s="861" t="s">
        <v>1105</v>
      </c>
      <c r="I20" s="861"/>
      <c r="J20" s="858"/>
      <c r="K20" s="858"/>
      <c r="L20" s="858"/>
      <c r="M20" s="858"/>
      <c r="N20" s="858"/>
      <c r="O20" s="858"/>
      <c r="P20" s="858"/>
      <c r="Q20" s="858"/>
      <c r="R20" s="858"/>
      <c r="S20" s="858"/>
      <c r="T20" s="858"/>
      <c r="U20" s="858"/>
      <c r="V20" s="858"/>
      <c r="W20" s="859"/>
    </row>
    <row r="21" spans="1:23">
      <c r="A21" s="862"/>
      <c r="B21" s="863"/>
      <c r="C21" s="864"/>
      <c r="D21" s="864"/>
      <c r="E21" s="864"/>
      <c r="F21" s="864"/>
      <c r="G21" s="864"/>
      <c r="H21" s="864"/>
      <c r="I21" s="864"/>
      <c r="J21" s="864"/>
      <c r="K21" s="864"/>
      <c r="L21" s="864"/>
      <c r="M21" s="864"/>
      <c r="N21" s="864"/>
      <c r="O21" s="864"/>
      <c r="P21" s="864"/>
      <c r="Q21" s="864"/>
      <c r="R21" s="864"/>
      <c r="S21" s="864"/>
      <c r="T21" s="864"/>
      <c r="U21" s="864"/>
      <c r="V21" s="864"/>
      <c r="W21" s="865"/>
    </row>
    <row r="23" spans="1:23" ht="60" customHeight="1">
      <c r="A23" s="2022" t="s">
        <v>1176</v>
      </c>
      <c r="B23" s="2023"/>
      <c r="C23" s="2023"/>
      <c r="D23" s="2023"/>
      <c r="E23" s="2023"/>
      <c r="F23" s="2023"/>
      <c r="G23" s="2023"/>
      <c r="H23" s="2023"/>
      <c r="I23" s="2023"/>
      <c r="J23" s="2023"/>
      <c r="K23" s="2023"/>
      <c r="L23" s="2023"/>
      <c r="M23" s="2023"/>
      <c r="N23" s="2023"/>
      <c r="O23" s="2023"/>
      <c r="P23" s="2023"/>
      <c r="Q23" s="2023"/>
      <c r="R23" s="2023"/>
      <c r="S23" s="2023"/>
      <c r="T23" s="2023"/>
      <c r="U23" s="2023"/>
      <c r="V23" s="2023"/>
      <c r="W23" s="2023"/>
    </row>
    <row r="24" spans="1:23">
      <c r="W24" s="676" t="s">
        <v>1177</v>
      </c>
    </row>
  </sheetData>
  <mergeCells count="61">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A7:C7"/>
    <mergeCell ref="D7:L7"/>
    <mergeCell ref="M7:W7"/>
    <mergeCell ref="B9:F9"/>
    <mergeCell ref="G9:K9"/>
    <mergeCell ref="L9:M9"/>
    <mergeCell ref="N9:O9"/>
    <mergeCell ref="P9:Q9"/>
    <mergeCell ref="R9:S9"/>
    <mergeCell ref="T9:W9"/>
    <mergeCell ref="A3:W3"/>
    <mergeCell ref="S4:T4"/>
    <mergeCell ref="U4:W4"/>
    <mergeCell ref="A6:C6"/>
    <mergeCell ref="D6:L6"/>
    <mergeCell ref="M6:N6"/>
    <mergeCell ref="O6:W6"/>
  </mergeCells>
  <phoneticPr fontId="10"/>
  <printOptions horizontalCentered="1"/>
  <pageMargins left="0.35433070866141736" right="0.31496062992125984" top="0.35433070866141736" bottom="0.39370078740157483" header="0.31496062992125984" footer="0.31496062992125984"/>
  <pageSetup paperSize="9" scale="76" orientation="landscape" r:id="rId1"/>
  <rowBreaks count="1" manualBreakCount="1">
    <brk id="22"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38</vt:i4>
      </vt:variant>
    </vt:vector>
  </HeadingPairs>
  <TitlesOfParts>
    <vt:vector size="70" baseType="lpstr">
      <vt:lpstr>一覧表</vt:lpstr>
      <vt:lpstr>様式1</vt:lpstr>
      <vt:lpstr>様式2</vt:lpstr>
      <vt:lpstr>様式3</vt:lpstr>
      <vt:lpstr>様式4</vt:lpstr>
      <vt:lpstr>代表者氏名・役員一覧</vt:lpstr>
      <vt:lpstr>様式5</vt:lpstr>
      <vt:lpstr>様式５別添１</vt:lpstr>
      <vt:lpstr>様式５別添２</vt:lpstr>
      <vt:lpstr>様式５添付３ </vt:lpstr>
      <vt:lpstr>様式５添付４</vt:lpstr>
      <vt:lpstr>様式５添付5</vt:lpstr>
      <vt:lpstr>様式6</vt:lpstr>
      <vt:lpstr>様式6（記入例１）</vt:lpstr>
      <vt:lpstr>様式6（記入例２）</vt:lpstr>
      <vt:lpstr>様式7の1 </vt:lpstr>
      <vt:lpstr>様式7の3</vt:lpstr>
      <vt:lpstr>様式8</vt:lpstr>
      <vt:lpstr>様式8 (記載例)</vt:lpstr>
      <vt:lpstr>様式9</vt:lpstr>
      <vt:lpstr>様式10</vt:lpstr>
      <vt:lpstr>様式12</vt:lpstr>
      <vt:lpstr>様式13の１</vt:lpstr>
      <vt:lpstr>様式13の２(自己評価)</vt:lpstr>
      <vt:lpstr>様式14 </vt:lpstr>
      <vt:lpstr>裏面作成ツール</vt:lpstr>
      <vt:lpstr>様式15の１</vt:lpstr>
      <vt:lpstr>様式15の２</vt:lpstr>
      <vt:lpstr>様式16の２</vt:lpstr>
      <vt:lpstr>様式17</vt:lpstr>
      <vt:lpstr>様式18</vt:lpstr>
      <vt:lpstr>登録用</vt:lpstr>
      <vt:lpstr>様式13の１!_FilterDatabase</vt:lpstr>
      <vt:lpstr>'様式7の1 '!OLE_LINK1</vt:lpstr>
      <vt:lpstr>一覧表!Print_Area</vt:lpstr>
      <vt:lpstr>代表者氏名・役員一覧!Print_Area</vt:lpstr>
      <vt:lpstr>登録用!Print_Area</vt:lpstr>
      <vt:lpstr>様式1!Print_Area</vt:lpstr>
      <vt:lpstr>様式10!Print_Area</vt:lpstr>
      <vt:lpstr>様式12!Print_Area</vt:lpstr>
      <vt:lpstr>様式13の１!Print_Area</vt:lpstr>
      <vt:lpstr>'様式13の２(自己評価)'!Print_Area</vt:lpstr>
      <vt:lpstr>'様式14 '!Print_Area</vt:lpstr>
      <vt:lpstr>様式15の１!Print_Area</vt:lpstr>
      <vt:lpstr>様式15の２!Print_Area</vt:lpstr>
      <vt:lpstr>様式16の２!Print_Area</vt:lpstr>
      <vt:lpstr>様式17!Print_Area</vt:lpstr>
      <vt:lpstr>様式18!Print_Area</vt:lpstr>
      <vt:lpstr>様式2!Print_Area</vt:lpstr>
      <vt:lpstr>様式3!Print_Area</vt:lpstr>
      <vt:lpstr>様式4!Print_Area</vt:lpstr>
      <vt:lpstr>様式5!Print_Area</vt:lpstr>
      <vt:lpstr>'様式５添付３ '!Print_Area</vt:lpstr>
      <vt:lpstr>様式５添付5!Print_Area</vt:lpstr>
      <vt:lpstr>様式５別添１!Print_Area</vt:lpstr>
      <vt:lpstr>様式５別添２!Print_Area</vt:lpstr>
      <vt:lpstr>様式6!Print_Area</vt:lpstr>
      <vt:lpstr>'様式6（記入例１）'!Print_Area</vt:lpstr>
      <vt:lpstr>'様式6（記入例２）'!Print_Area</vt:lpstr>
      <vt:lpstr>'様式7の1 '!Print_Area</vt:lpstr>
      <vt:lpstr>様式7の3!Print_Area</vt:lpstr>
      <vt:lpstr>様式8!Print_Area</vt:lpstr>
      <vt:lpstr>'様式8 (記載例)'!Print_Area</vt:lpstr>
      <vt:lpstr>様式9!Print_Area</vt:lpstr>
      <vt:lpstr>裏面作成ツール!Print_Area</vt:lpstr>
      <vt:lpstr>様式3!Print_Titles</vt:lpstr>
      <vt:lpstr>様式5!Print_Titles</vt:lpstr>
      <vt:lpstr>様式6!Z_56E31FB1_6676_4959_BB33_3A00BA103701_.wvu.PrintArea</vt:lpstr>
      <vt:lpstr>様式15の１!訓練分野</vt:lpstr>
      <vt:lpstr>訓練分野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認定申請様式【基礎コース用】</dc:title>
  <dc:creator>高齢・障害・求職者雇用支援機構</dc:creator>
  <cp:lastModifiedBy>高齢・障害・求職者雇用支援機構</cp:lastModifiedBy>
  <cp:lastPrinted>2024-04-02T04:51:07Z</cp:lastPrinted>
  <dcterms:created xsi:type="dcterms:W3CDTF">2021-02-10T01:23:48Z</dcterms:created>
  <dcterms:modified xsi:type="dcterms:W3CDTF">2024-04-16T05:51:53Z</dcterms:modified>
</cp:coreProperties>
</file>